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6\4TO TRIMESTRE\"/>
    </mc:Choice>
  </mc:AlternateContent>
  <bookViews>
    <workbookView xWindow="0" yWindow="0" windowWidth="19200" windowHeight="12150"/>
  </bookViews>
  <sheets>
    <sheet name="BAL. GRAL." sheetId="1" r:id="rId1"/>
  </sheets>
  <externalReferences>
    <externalReference r:id="rId2"/>
  </externalReferences>
  <definedNames>
    <definedName name="_xlnm.Print_Area" localSheetId="0">'BAL. GRAL.'!$B$1:$L$75</definedName>
    <definedName name="Excel_BuiltIn_Print_Area_3_1">#REF!</definedName>
    <definedName name="Excel_BuiltIn_Print_Area_4_1">#REF!</definedName>
    <definedName name="Excel_BuiltIn_Print_Area_6_1">#REF!</definedName>
    <definedName name="Excel_BuiltIn_Print_Area_8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D22" i="1"/>
  <c r="F22" i="1"/>
  <c r="O22" i="1" s="1"/>
  <c r="J22" i="1"/>
  <c r="J38" i="1" s="1"/>
  <c r="L22" i="1"/>
  <c r="L38" i="1" s="1"/>
  <c r="L64" i="1" s="1"/>
  <c r="N64" i="1" s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J35" i="1"/>
  <c r="P35" i="1" s="1"/>
  <c r="L35" i="1"/>
  <c r="O35" i="1"/>
  <c r="O36" i="1"/>
  <c r="P36" i="1"/>
  <c r="O37" i="1"/>
  <c r="P37" i="1"/>
  <c r="D38" i="1"/>
  <c r="F38" i="1"/>
  <c r="O38" i="1" s="1"/>
  <c r="O39" i="1"/>
  <c r="P39" i="1"/>
  <c r="O40" i="1"/>
  <c r="P40" i="1"/>
  <c r="O41" i="1"/>
  <c r="P41" i="1"/>
  <c r="O42" i="1"/>
  <c r="P42" i="1"/>
  <c r="O43" i="1"/>
  <c r="P43" i="1"/>
  <c r="J44" i="1"/>
  <c r="P44" i="1" s="1"/>
  <c r="L44" i="1"/>
  <c r="O44" i="1"/>
  <c r="O45" i="1"/>
  <c r="P45" i="1"/>
  <c r="O46" i="1"/>
  <c r="P46" i="1"/>
  <c r="O47" i="1"/>
  <c r="P47" i="1"/>
  <c r="O48" i="1"/>
  <c r="P48" i="1"/>
  <c r="J49" i="1"/>
  <c r="P49" i="1" s="1"/>
  <c r="L49" i="1"/>
  <c r="O49" i="1"/>
  <c r="O50" i="1"/>
  <c r="P50" i="1"/>
  <c r="O51" i="1"/>
  <c r="P51" i="1"/>
  <c r="O52" i="1"/>
  <c r="P52" i="1"/>
  <c r="O53" i="1"/>
  <c r="P53" i="1"/>
  <c r="O54" i="1"/>
  <c r="P54" i="1"/>
  <c r="O55" i="1"/>
  <c r="P55" i="1"/>
  <c r="J56" i="1"/>
  <c r="P56" i="1" s="1"/>
  <c r="L56" i="1"/>
  <c r="O56" i="1"/>
  <c r="O57" i="1"/>
  <c r="P57" i="1"/>
  <c r="O58" i="1"/>
  <c r="P58" i="1"/>
  <c r="O59" i="1"/>
  <c r="P59" i="1"/>
  <c r="O60" i="1"/>
  <c r="P60" i="1"/>
  <c r="J61" i="1"/>
  <c r="P61" i="1" s="1"/>
  <c r="L61" i="1"/>
  <c r="O61" i="1"/>
  <c r="O62" i="1"/>
  <c r="P62" i="1"/>
  <c r="O63" i="1"/>
  <c r="P63" i="1"/>
  <c r="D64" i="1"/>
  <c r="O64" i="1" s="1"/>
  <c r="F64" i="1"/>
  <c r="J64" i="1" l="1"/>
  <c r="P38" i="1"/>
  <c r="P22" i="1"/>
  <c r="P64" i="1" l="1"/>
  <c r="M64" i="1"/>
</calcChain>
</file>

<file path=xl/sharedStrings.xml><?xml version="1.0" encoding="utf-8"?>
<sst xmlns="http://schemas.openxmlformats.org/spreadsheetml/2006/main" count="60" uniqueCount="58">
  <si>
    <t>TOTAL DE PASIVO Y HACIENDA PÚBLICA / PATRIMONIO</t>
  </si>
  <si>
    <t>TOTAL DE ACTIVOS</t>
  </si>
  <si>
    <t>TOTAL HACIENDA PÚBLICA / PATRIMONIO</t>
  </si>
  <si>
    <t>RESULTADO POR TENENCIA DE ACTIVOS NO MONETARIOS</t>
  </si>
  <si>
    <t>RESULTADO POR POSICIÓN MONETARIA</t>
  </si>
  <si>
    <t>PÚBLICA / PATRIMONIO</t>
  </si>
  <si>
    <t>EXCESO O INSUFICIENCIA EN LA ACTUALIZACIÓN DELA HACIENDA</t>
  </si>
  <si>
    <t>RECTIFICACIONES DE RESULTADOS DE EJERCICIOS ANTERIORES</t>
  </si>
  <si>
    <t>RESERVAS</t>
  </si>
  <si>
    <t>REVALÚOS</t>
  </si>
  <si>
    <t>RESULTADOS DE EJERCICIOS ANTERIORES</t>
  </si>
  <si>
    <t>RESULTADO DEL EJERCICIO AHORRO/DESHARRO</t>
  </si>
  <si>
    <t>HACIENDA PÚBLICA/ PATRIMONIO GENERADO</t>
  </si>
  <si>
    <t xml:space="preserve">ACTUALIZACIONES DE LA HACIENDA PÚBLICA/PATRIMONIO </t>
  </si>
  <si>
    <t>DONACIONES DE CAPITAL</t>
  </si>
  <si>
    <t>APORTACIONES</t>
  </si>
  <si>
    <t>HACIENDA PÚBLICA /PATRIMONIO CONTRIBUIDO</t>
  </si>
  <si>
    <t>HACIENDA PÚBLICA/PATRIMONIO</t>
  </si>
  <si>
    <t>TOTAL DE PASIVO</t>
  </si>
  <si>
    <t>TOTAL  ACTIVO NO CIRCULANTE</t>
  </si>
  <si>
    <t>TOTAL DE PASIVOS CIRCULANTES</t>
  </si>
  <si>
    <t>OTROS ACTIVOS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</si>
  <si>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</si>
  <si>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</si>
  <si>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</si>
  <si>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</si>
  <si>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GARANTIA O ADMON. A L.PLAZO</t>
  </si>
  <si>
    <t>ACTIVOS INTANGIBLES</t>
  </si>
  <si>
    <t>PASIVOS DIFERIDOS A CORTO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</si>
  <si>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</si>
  <si>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</si>
  <si>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</si>
  <si>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</si>
  <si>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</si>
  <si>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</si>
  <si>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</si>
  <si>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</si>
  <si>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ACTIVOS NO CIRCULANTES</t>
  </si>
  <si>
    <t>TOTAL DE  ACTIVOS CIRCULANTES</t>
  </si>
  <si>
    <t>OTROS PASIVOS A CORTO PLAZO</t>
  </si>
  <si>
    <t>PROVISIONES A CORTO PLAZO</t>
  </si>
  <si>
    <t>OTROS ACTIVOS CIRCULANTES</t>
  </si>
  <si>
    <t>FONDOS Y BIENES DE TERCEROS EN GARANTIA O ADMON. A C.PLAZO</t>
  </si>
  <si>
    <t>ESTIMACIÓN POR PÉRDIDA O DETERIORO DE ACTIVOS CIRCULANTES</t>
  </si>
  <si>
    <t>ALMACENES</t>
  </si>
  <si>
    <t>TÍTULOS Y VALORES A CORTO PLAZO</t>
  </si>
  <si>
    <t>INVENTARIOS</t>
  </si>
  <si>
    <t>PORCIÓN A CORTO PLAZO DE LA DEUDA PÚBLICA A LARGO PLAZO</t>
  </si>
  <si>
    <t xml:space="preserve">DERECHOS A RECIBIR BIENES O SERVICIOS </t>
  </si>
  <si>
    <t>DOCUMENTOS POR PAGAR A CORTO PLAZO</t>
  </si>
  <si>
    <t xml:space="preserve">DERECHOS A RECIBIR EFECTIVO O EQUIVALENTES </t>
  </si>
  <si>
    <t>CUENTAS POR PAGAR A CORTO PLAZO</t>
  </si>
  <si>
    <t>EFECTIVO Y EQUIVALENTES DE EFECTIVO</t>
  </si>
  <si>
    <t>PASIVO CIRCULANTE</t>
  </si>
  <si>
    <t>ACTIVO  CIRCULANTE</t>
  </si>
  <si>
    <t>PASIVO</t>
  </si>
  <si>
    <t>ACTIVO</t>
  </si>
  <si>
    <t>E  S  T  A  D  O      D  E     S  I  T  U  A  C  I  Ó  N     F  I  N  A  N  C  I  E  R  A     A  L     3  1     D  E      D I C  I  E  M  B  R  E      D  E      2  0  1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</si>
</sst>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\ ;\(#,##0.00\)"/>
    <numFmt numFmtId="166" formatCode="#,#00.00"/>
    <numFmt numFmtId="167" formatCode="d\-mmm\-yy"/>
    <numFmt numFmtId="168" formatCode="#,##0.00\ ;\-#,##0.00\ ;&quot; -&quot;#\ ;@\ 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Bookman Old Style"/>
      <family val="1"/>
    </font>
    <font>
      <sz val="10"/>
      <color indexed="18"/>
      <name val="Arial"/>
      <family val="2"/>
    </font>
    <font>
      <sz val="10"/>
      <color indexed="18"/>
      <name val="Bookman Old Style"/>
      <family val="1"/>
    </font>
    <font>
      <b/>
      <sz val="12"/>
      <color indexed="18"/>
      <name val="Bookman Old Style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Palatino Linotype"/>
      <family val="1"/>
    </font>
    <font>
      <sz val="9"/>
      <name val="Palatino Linotype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8" fontId="1" fillId="0" borderId="0" applyFill="0" applyBorder="0" applyAlignment="0" applyProtection="0"/>
  </cellStyleXfs>
  <cellXfs count="57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3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3" fontId="0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ont="1"/>
    <xf numFmtId="4" fontId="2" fillId="0" borderId="0" xfId="0" applyNumberFormat="1" applyFont="1" applyBorder="1"/>
    <xf numFmtId="4" fontId="5" fillId="0" borderId="0" xfId="0" applyNumberFormat="1" applyFont="1"/>
    <xf numFmtId="0" fontId="5" fillId="0" borderId="0" xfId="0" applyFont="1"/>
    <xf numFmtId="4" fontId="6" fillId="0" borderId="0" xfId="0" applyNumberFormat="1" applyFont="1" applyBorder="1"/>
    <xf numFmtId="4" fontId="5" fillId="0" borderId="0" xfId="0" applyNumberFormat="1" applyFont="1" applyBorder="1"/>
    <xf numFmtId="4" fontId="0" fillId="0" borderId="0" xfId="0" applyNumberFormat="1" applyFont="1" applyBorder="1"/>
    <xf numFmtId="0" fontId="7" fillId="0" borderId="0" xfId="0" applyFont="1" applyFill="1"/>
    <xf numFmtId="4" fontId="8" fillId="0" borderId="0" xfId="0" applyNumberFormat="1" applyFont="1" applyFill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/>
    <xf numFmtId="4" fontId="6" fillId="0" borderId="0" xfId="0" applyNumberFormat="1" applyFont="1" applyFill="1"/>
    <xf numFmtId="4" fontId="4" fillId="0" borderId="1" xfId="0" applyNumberFormat="1" applyFont="1" applyBorder="1"/>
    <xf numFmtId="4" fontId="0" fillId="0" borderId="0" xfId="0" applyNumberFormat="1" applyFont="1"/>
    <xf numFmtId="4" fontId="4" fillId="0" borderId="2" xfId="0" applyNumberFormat="1" applyFont="1" applyBorder="1"/>
    <xf numFmtId="4" fontId="9" fillId="0" borderId="0" xfId="0" applyNumberFormat="1" applyFont="1" applyFill="1" applyBorder="1"/>
    <xf numFmtId="165" fontId="0" fillId="0" borderId="0" xfId="0" applyNumberFormat="1" applyFont="1"/>
    <xf numFmtId="4" fontId="0" fillId="0" borderId="0" xfId="0" applyNumberFormat="1" applyFont="1" applyFill="1" applyBorder="1"/>
    <xf numFmtId="165" fontId="0" fillId="0" borderId="0" xfId="0" applyNumberFormat="1" applyFont="1" applyAlignment="1">
      <alignment horizontal="right"/>
    </xf>
    <xf numFmtId="4" fontId="4" fillId="0" borderId="0" xfId="0" applyNumberFormat="1" applyFont="1" applyFill="1"/>
    <xf numFmtId="0" fontId="4" fillId="0" borderId="0" xfId="0" applyFont="1" applyFill="1"/>
    <xf numFmtId="0" fontId="4" fillId="0" borderId="0" xfId="0" applyFont="1" applyBorder="1"/>
    <xf numFmtId="4" fontId="6" fillId="0" borderId="0" xfId="0" applyNumberFormat="1" applyFont="1"/>
    <xf numFmtId="165" fontId="0" fillId="0" borderId="0" xfId="0" applyNumberFormat="1" applyFont="1" applyFill="1" applyAlignment="1">
      <alignment horizontal="right"/>
    </xf>
    <xf numFmtId="165" fontId="4" fillId="0" borderId="0" xfId="0" applyNumberFormat="1" applyFont="1" applyAlignment="1">
      <alignment horizontal="right"/>
    </xf>
    <xf numFmtId="166" fontId="0" fillId="0" borderId="0" xfId="0" applyNumberFormat="1" applyFont="1"/>
    <xf numFmtId="4" fontId="0" fillId="0" borderId="0" xfId="0" applyNumberFormat="1" applyFont="1" applyFill="1"/>
    <xf numFmtId="0" fontId="0" fillId="0" borderId="0" xfId="0" applyFont="1" applyFill="1" applyBorder="1"/>
    <xf numFmtId="166" fontId="4" fillId="0" borderId="2" xfId="0" applyNumberFormat="1" applyFont="1" applyBorder="1"/>
    <xf numFmtId="166" fontId="4" fillId="0" borderId="0" xfId="0" applyNumberFormat="1" applyFont="1" applyBorder="1"/>
    <xf numFmtId="0" fontId="0" fillId="0" borderId="0" xfId="0" applyFont="1" applyFill="1"/>
    <xf numFmtId="165" fontId="4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Alignment="1"/>
    <xf numFmtId="0" fontId="11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left"/>
    </xf>
    <xf numFmtId="0" fontId="13" fillId="0" borderId="0" xfId="0" applyFont="1" applyBorder="1"/>
    <xf numFmtId="4" fontId="13" fillId="0" borderId="0" xfId="0" applyNumberFormat="1" applyFont="1" applyBorder="1"/>
    <xf numFmtId="167" fontId="13" fillId="0" borderId="0" xfId="0" applyNumberFormat="1" applyFont="1" applyBorder="1" applyAlignment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left" indent="1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3905250</xdr:colOff>
      <xdr:row>0</xdr:row>
      <xdr:rowOff>66675</xdr:rowOff>
    </xdr:from>
    <xdr:to>
      <xdr:col>8</xdr:col>
      <xdr:colOff>2486025</xdr:colOff>
      <xdr:row>5</xdr:row>
      <xdr:rowOff>0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C5D38C9F-ACB2-4680-B469-BAB28DBDD5A7}"/>
            </a:ext>
          </a:extLst>
        </xdr:cNvPr>
        <xdr:cNvSpPr txBox="1">
          <a:spLocks noChangeArrowheads="1"/>
        </xdr:cNvSpPr>
      </xdr:nvSpPr>
      <xdr:spPr bwMode="auto">
        <a:xfrm>
          <a:off x="2286000" y="66675"/>
          <a:ext cx="4572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1</xdr:col>
      <xdr:colOff>76200</xdr:colOff>
      <xdr:row>67</xdr:row>
      <xdr:rowOff>152400</xdr:rowOff>
    </xdr:from>
    <xdr:to>
      <xdr:col>2</xdr:col>
      <xdr:colOff>3009900</xdr:colOff>
      <xdr:row>75</xdr:row>
      <xdr:rowOff>76200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2501AC1B-F781-494E-857D-6E760236DA7D}"/>
            </a:ext>
          </a:extLst>
        </xdr:cNvPr>
        <xdr:cNvSpPr txBox="1">
          <a:spLocks noChangeArrowheads="1"/>
        </xdr:cNvSpPr>
      </xdr:nvSpPr>
      <xdr:spPr bwMode="auto">
        <a:xfrm>
          <a:off x="838200" y="11001375"/>
          <a:ext cx="144780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3514725</xdr:colOff>
      <xdr:row>67</xdr:row>
      <xdr:rowOff>113739</xdr:rowOff>
    </xdr:from>
    <xdr:to>
      <xdr:col>11</xdr:col>
      <xdr:colOff>1162050</xdr:colOff>
      <xdr:row>74</xdr:row>
      <xdr:rowOff>18489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99B8F0CB-A62A-44F0-B155-B3ADCBD09DEF}"/>
            </a:ext>
          </a:extLst>
        </xdr:cNvPr>
        <xdr:cNvSpPr txBox="1">
          <a:spLocks noChangeArrowheads="1"/>
        </xdr:cNvSpPr>
      </xdr:nvSpPr>
      <xdr:spPr bwMode="auto">
        <a:xfrm>
          <a:off x="6858000" y="10962714"/>
          <a:ext cx="2286000" cy="103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MTRO. JOSÉ MARIANO LEYVA PÉREZ GAY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lnSpc>
              <a:spcPts val="7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552450</xdr:colOff>
      <xdr:row>67</xdr:row>
      <xdr:rowOff>128306</xdr:rowOff>
    </xdr:from>
    <xdr:to>
      <xdr:col>8</xdr:col>
      <xdr:colOff>1352550</xdr:colOff>
      <xdr:row>74</xdr:row>
      <xdr:rowOff>100853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867CEBAA-82AD-4088-A56D-7613D40A945D}"/>
            </a:ext>
          </a:extLst>
        </xdr:cNvPr>
        <xdr:cNvSpPr txBox="1">
          <a:spLocks noChangeArrowheads="1"/>
        </xdr:cNvSpPr>
      </xdr:nvSpPr>
      <xdr:spPr bwMode="auto">
        <a:xfrm>
          <a:off x="4362450" y="10977281"/>
          <a:ext cx="2495550" cy="11060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JESÚS ALFONSO GARCÍA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114300</xdr:colOff>
      <xdr:row>65</xdr:row>
      <xdr:rowOff>95250</xdr:rowOff>
    </xdr:from>
    <xdr:to>
      <xdr:col>11</xdr:col>
      <xdr:colOff>742950</xdr:colOff>
      <xdr:row>67</xdr:row>
      <xdr:rowOff>152400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C9C8C69C-CF76-46E3-8940-F4DA4CC5D7D3}"/>
            </a:ext>
          </a:extLst>
        </xdr:cNvPr>
        <xdr:cNvSpPr txBox="1">
          <a:spLocks noChangeArrowheads="1"/>
        </xdr:cNvSpPr>
      </xdr:nvSpPr>
      <xdr:spPr bwMode="auto">
        <a:xfrm>
          <a:off x="1638300" y="10620375"/>
          <a:ext cx="748665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correspondientes del catálogo de cuentas vigentes".</a:t>
          </a:r>
        </a:p>
      </xdr:txBody>
    </xdr:sp>
    <xdr:clientData/>
  </xdr:twoCellAnchor>
  <xdr:twoCellAnchor>
    <xdr:from>
      <xdr:col>8</xdr:col>
      <xdr:colOff>3600450</xdr:colOff>
      <xdr:row>0</xdr:row>
      <xdr:rowOff>76200</xdr:rowOff>
    </xdr:from>
    <xdr:to>
      <xdr:col>11</xdr:col>
      <xdr:colOff>904875</xdr:colOff>
      <xdr:row>5</xdr:row>
      <xdr:rowOff>28575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45BFF287-0499-476C-9AA0-B74C6B64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76200"/>
          <a:ext cx="2286000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3200400</xdr:colOff>
      <xdr:row>5</xdr:row>
      <xdr:rowOff>123825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8BE51844-8148-4065-995A-E61E6A1B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0"/>
          <a:ext cx="150495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FINANCIEROS%20DICIEMBRE%202016%20DEFINI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RESULT."/>
      <sheetName val="EDO ANAL ACT"/>
      <sheetName val="EDO ANAL ACT ANUAL"/>
      <sheetName val="EDO ANAL DEUDA Y PASIVOS"/>
      <sheetName val="EDO ANAL DEUDA Y PASIVOS ANUAL"/>
      <sheetName val="EDO VAR HAC"/>
      <sheetName val="EDO. FLUJO EFE"/>
      <sheetName val="EDO. FLUJO EFE ANUAL"/>
      <sheetName val="EDO. CAMBIOS SI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="85" zoomScaleNormal="85" workbookViewId="0">
      <selection activeCell="I28" sqref="I28"/>
    </sheetView>
  </sheetViews>
  <sheetFormatPr baseColWidth="10" defaultRowHeight="12.75" x14ac:dyDescent="0.2"/>
  <cols>
    <col min="2" max="2" width="4.85546875" customWidth="1"/>
    <col min="3" max="3" width="61.42578125" customWidth="1"/>
    <col min="4" max="4" width="18.7109375" customWidth="1"/>
    <col min="5" max="5" width="2.42578125" customWidth="1"/>
    <col min="6" max="6" width="18.7109375" customWidth="1"/>
    <col min="7" max="7" width="14.28515625" customWidth="1"/>
    <col min="8" max="8" width="4.85546875" customWidth="1"/>
    <col min="9" max="9" width="61.42578125" customWidth="1"/>
    <col min="10" max="10" width="18.7109375" customWidth="1"/>
    <col min="11" max="11" width="2.42578125" customWidth="1"/>
    <col min="12" max="12" width="18.7109375" customWidth="1"/>
    <col min="13" max="13" width="13.42578125" customWidth="1"/>
    <col min="15" max="15" width="15.85546875" style="1" customWidth="1"/>
    <col min="16" max="16" width="13.5703125" style="1" customWidth="1"/>
  </cols>
  <sheetData>
    <row r="1" spans="1:16" ht="14.25" x14ac:dyDescent="0.3">
      <c r="C1" s="54"/>
      <c r="D1" s="53"/>
      <c r="E1" s="53"/>
      <c r="F1" s="51"/>
      <c r="G1" s="52"/>
      <c r="H1" s="52"/>
      <c r="I1" s="52"/>
      <c r="J1" s="51"/>
      <c r="K1" s="51"/>
    </row>
    <row r="2" spans="1:16" ht="14.25" x14ac:dyDescent="0.3">
      <c r="C2" s="54"/>
      <c r="D2" s="53"/>
      <c r="E2" s="53"/>
      <c r="F2" s="56"/>
      <c r="G2" s="52"/>
      <c r="H2" s="52"/>
      <c r="I2" s="52"/>
      <c r="J2" s="51"/>
      <c r="K2" s="51"/>
    </row>
    <row r="3" spans="1:16" ht="14.25" x14ac:dyDescent="0.3">
      <c r="C3" s="54"/>
      <c r="D3" s="53"/>
      <c r="E3" s="53"/>
      <c r="F3" s="55"/>
      <c r="G3" s="52"/>
      <c r="H3" s="52"/>
      <c r="I3" s="52"/>
      <c r="J3" s="51"/>
      <c r="K3" s="51"/>
    </row>
    <row r="4" spans="1:16" ht="14.25" x14ac:dyDescent="0.3">
      <c r="C4" s="54"/>
      <c r="D4" s="53"/>
      <c r="E4" s="53"/>
      <c r="F4" s="51"/>
      <c r="G4" s="52"/>
      <c r="H4" s="52"/>
      <c r="I4" s="52"/>
      <c r="J4" s="51"/>
      <c r="K4" s="51"/>
    </row>
    <row r="5" spans="1:16" ht="15" x14ac:dyDescent="0.3">
      <c r="C5" s="50"/>
      <c r="D5" s="50"/>
      <c r="E5" s="50"/>
      <c r="F5" s="50"/>
      <c r="G5" s="50"/>
      <c r="H5" s="50"/>
      <c r="I5" s="50"/>
      <c r="J5" s="50"/>
      <c r="K5" s="50"/>
    </row>
    <row r="7" spans="1:16" ht="15.75" x14ac:dyDescent="0.25">
      <c r="B7" s="49" t="s">
        <v>57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8"/>
    </row>
    <row r="8" spans="1:16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8"/>
    </row>
    <row r="9" spans="1:16" ht="15.75" x14ac:dyDescent="0.3">
      <c r="A9" s="11"/>
      <c r="B9" s="11"/>
      <c r="C9" s="11"/>
      <c r="D9" s="46">
        <v>2016</v>
      </c>
      <c r="E9" s="46"/>
      <c r="F9" s="47">
        <v>2015</v>
      </c>
      <c r="G9" s="11"/>
      <c r="H9" s="11"/>
      <c r="I9" s="11"/>
      <c r="J9" s="46">
        <v>2016</v>
      </c>
      <c r="K9" s="46"/>
      <c r="L9" s="46">
        <v>2015</v>
      </c>
      <c r="M9" s="2"/>
    </row>
    <row r="10" spans="1:16" ht="15" x14ac:dyDescent="0.3">
      <c r="A10" s="11"/>
      <c r="B10" s="21" t="s">
        <v>56</v>
      </c>
      <c r="C10" s="21"/>
      <c r="D10" s="21"/>
      <c r="E10" s="21"/>
      <c r="F10" s="38"/>
      <c r="G10" s="11"/>
      <c r="H10" s="21" t="s">
        <v>55</v>
      </c>
      <c r="J10" s="25"/>
      <c r="K10" s="25"/>
      <c r="L10" s="11"/>
      <c r="M10" s="2"/>
    </row>
    <row r="11" spans="1:16" ht="15" x14ac:dyDescent="0.3">
      <c r="A11" s="11"/>
      <c r="B11" s="11"/>
      <c r="C11" s="11"/>
      <c r="D11" s="11"/>
      <c r="E11" s="11"/>
      <c r="F11" s="38"/>
      <c r="G11" s="11"/>
      <c r="H11" s="11"/>
      <c r="I11" s="11"/>
      <c r="J11" s="25"/>
      <c r="K11" s="25"/>
      <c r="L11" s="11"/>
      <c r="M11" s="2"/>
    </row>
    <row r="12" spans="1:16" ht="15" x14ac:dyDescent="0.3">
      <c r="A12" s="11"/>
      <c r="B12" s="33" t="s">
        <v>54</v>
      </c>
      <c r="C12" s="33"/>
      <c r="D12" s="45"/>
      <c r="E12" s="45"/>
      <c r="F12" s="38"/>
      <c r="G12" s="11"/>
      <c r="H12" s="21" t="s">
        <v>53</v>
      </c>
      <c r="I12" s="11"/>
      <c r="J12" s="29"/>
      <c r="K12" s="29"/>
      <c r="L12" s="29"/>
      <c r="M12" s="2"/>
    </row>
    <row r="13" spans="1:16" ht="15" x14ac:dyDescent="0.3">
      <c r="A13" s="11"/>
      <c r="B13" s="11" t="s">
        <v>52</v>
      </c>
      <c r="C13" s="33"/>
      <c r="D13" s="29">
        <v>14962279.869999999</v>
      </c>
      <c r="E13" s="29"/>
      <c r="F13" s="29">
        <v>13350240.220000001</v>
      </c>
      <c r="G13" s="11"/>
      <c r="H13" s="11" t="s">
        <v>51</v>
      </c>
      <c r="I13" s="11"/>
      <c r="J13" s="29">
        <v>66408722.25</v>
      </c>
      <c r="K13" s="29"/>
      <c r="L13" s="29">
        <v>42561757.859999999</v>
      </c>
      <c r="M13" s="2"/>
      <c r="O13" s="1">
        <f>+D13-F13</f>
        <v>1612039.6499999985</v>
      </c>
      <c r="P13" s="1">
        <f>+J13-L13</f>
        <v>23846964.390000001</v>
      </c>
    </row>
    <row r="14" spans="1:16" ht="15" x14ac:dyDescent="0.3">
      <c r="A14" s="11"/>
      <c r="B14" s="11" t="s">
        <v>50</v>
      </c>
      <c r="C14" s="33"/>
      <c r="D14" s="38">
        <v>56004546.020000003</v>
      </c>
      <c r="E14" s="38"/>
      <c r="F14" s="38">
        <v>80130931.939999998</v>
      </c>
      <c r="G14" s="11"/>
      <c r="H14" s="11" t="s">
        <v>49</v>
      </c>
      <c r="I14" s="21"/>
      <c r="J14" s="29">
        <v>0</v>
      </c>
      <c r="K14" s="29"/>
      <c r="L14" s="29">
        <v>0</v>
      </c>
      <c r="M14" s="2"/>
      <c r="O14" s="1">
        <f>+D14-F14</f>
        <v>-24126385.919999994</v>
      </c>
      <c r="P14" s="1">
        <f>+J14-L14</f>
        <v>0</v>
      </c>
    </row>
    <row r="15" spans="1:16" ht="15" x14ac:dyDescent="0.3">
      <c r="A15" s="11"/>
      <c r="B15" s="11" t="s">
        <v>48</v>
      </c>
      <c r="C15" s="11"/>
      <c r="D15" s="44">
        <v>57607269.579999998</v>
      </c>
      <c r="E15" s="44"/>
      <c r="F15" s="44">
        <v>34872260.579999998</v>
      </c>
      <c r="G15" s="11"/>
      <c r="H15" s="11" t="s">
        <v>47</v>
      </c>
      <c r="I15" s="11"/>
      <c r="J15" s="29">
        <v>0</v>
      </c>
      <c r="K15" s="29"/>
      <c r="L15" s="29">
        <v>0</v>
      </c>
      <c r="M15" s="2"/>
      <c r="O15" s="1">
        <f>+D15-F15</f>
        <v>22735009</v>
      </c>
      <c r="P15" s="1">
        <f>+J15-L15</f>
        <v>0</v>
      </c>
    </row>
    <row r="16" spans="1:16" ht="15" x14ac:dyDescent="0.3">
      <c r="A16" s="11"/>
      <c r="B16" s="11" t="s">
        <v>46</v>
      </c>
      <c r="C16" s="11"/>
      <c r="D16" s="44">
        <v>0</v>
      </c>
      <c r="E16" s="44"/>
      <c r="F16" s="44">
        <v>0</v>
      </c>
      <c r="G16" s="11"/>
      <c r="H16" s="11" t="s">
        <v>45</v>
      </c>
      <c r="I16" s="11"/>
      <c r="J16" s="29">
        <v>0</v>
      </c>
      <c r="K16" s="29"/>
      <c r="L16" s="29">
        <v>0</v>
      </c>
      <c r="M16" s="2"/>
      <c r="O16" s="1">
        <f>+D16-F16</f>
        <v>0</v>
      </c>
      <c r="P16" s="1">
        <f>+J16-L16</f>
        <v>0</v>
      </c>
    </row>
    <row r="17" spans="1:16" ht="15" x14ac:dyDescent="0.3">
      <c r="A17" s="11"/>
      <c r="B17" s="11" t="s">
        <v>44</v>
      </c>
      <c r="C17" s="11"/>
      <c r="D17" s="44">
        <v>0</v>
      </c>
      <c r="E17" s="44"/>
      <c r="F17" s="44">
        <v>0</v>
      </c>
      <c r="G17" s="11"/>
      <c r="H17" s="11" t="s">
        <v>28</v>
      </c>
      <c r="I17" s="11"/>
      <c r="J17" s="29">
        <v>0</v>
      </c>
      <c r="K17" s="29"/>
      <c r="L17" s="29">
        <v>0</v>
      </c>
      <c r="M17" s="2"/>
      <c r="O17" s="1">
        <f>+D17-F17</f>
        <v>0</v>
      </c>
      <c r="P17" s="1">
        <f>+J17-L17</f>
        <v>0</v>
      </c>
    </row>
    <row r="18" spans="1:16" ht="15" x14ac:dyDescent="0.3">
      <c r="A18" s="11"/>
      <c r="B18" s="11" t="s">
        <v>43</v>
      </c>
      <c r="C18" s="11"/>
      <c r="D18" s="44">
        <v>0</v>
      </c>
      <c r="E18" s="44"/>
      <c r="F18" s="44">
        <v>0</v>
      </c>
      <c r="G18" s="11"/>
      <c r="H18" s="11" t="s">
        <v>42</v>
      </c>
      <c r="I18" s="11"/>
      <c r="J18" s="29">
        <v>0</v>
      </c>
      <c r="K18" s="29"/>
      <c r="L18" s="29">
        <v>0</v>
      </c>
      <c r="M18" s="2"/>
      <c r="O18" s="1">
        <f>+D18-F18</f>
        <v>0</v>
      </c>
      <c r="P18" s="1">
        <f>+J18-L18</f>
        <v>0</v>
      </c>
    </row>
    <row r="19" spans="1:16" ht="15" x14ac:dyDescent="0.3">
      <c r="A19" s="11"/>
      <c r="B19" s="11" t="s">
        <v>41</v>
      </c>
      <c r="C19" s="11"/>
      <c r="D19" s="44">
        <v>0</v>
      </c>
      <c r="E19" s="44"/>
      <c r="F19" s="44">
        <v>0</v>
      </c>
      <c r="G19" s="11"/>
      <c r="H19" s="11" t="s">
        <v>40</v>
      </c>
      <c r="I19" s="42"/>
      <c r="J19" s="29">
        <v>0</v>
      </c>
      <c r="K19" s="29"/>
      <c r="L19" s="29">
        <v>0</v>
      </c>
      <c r="M19" s="2"/>
      <c r="O19" s="1">
        <f>+D19-F19</f>
        <v>0</v>
      </c>
      <c r="P19" s="1">
        <f>+J19-L19</f>
        <v>0</v>
      </c>
    </row>
    <row r="20" spans="1:16" ht="15" x14ac:dyDescent="0.3">
      <c r="A20" s="11"/>
      <c r="B20" s="11"/>
      <c r="C20" s="21"/>
      <c r="D20" s="43"/>
      <c r="E20" s="43"/>
      <c r="F20" s="43"/>
      <c r="G20" s="11"/>
      <c r="H20" s="11" t="s">
        <v>39</v>
      </c>
      <c r="I20" s="21"/>
      <c r="J20" s="29">
        <v>0</v>
      </c>
      <c r="K20" s="29"/>
      <c r="L20" s="29">
        <v>0</v>
      </c>
      <c r="M20" s="2"/>
      <c r="O20" s="1">
        <f>+D20-F20</f>
        <v>0</v>
      </c>
      <c r="P20" s="1">
        <f>+J20-L20</f>
        <v>0</v>
      </c>
    </row>
    <row r="21" spans="1:16" ht="15" x14ac:dyDescent="0.3">
      <c r="A21" s="11"/>
      <c r="C21" s="11"/>
      <c r="D21" s="35"/>
      <c r="E21" s="35"/>
      <c r="F21" s="35"/>
      <c r="G21" s="11"/>
      <c r="H21" s="11"/>
      <c r="I21" s="11"/>
      <c r="J21" s="25"/>
      <c r="K21" s="25"/>
      <c r="L21" s="25"/>
      <c r="M21" s="2"/>
      <c r="O21" s="1">
        <f>+D21-F21</f>
        <v>0</v>
      </c>
      <c r="P21" s="1">
        <f>+J21-L21</f>
        <v>0</v>
      </c>
    </row>
    <row r="22" spans="1:16" ht="15" x14ac:dyDescent="0.3">
      <c r="A22" s="11"/>
      <c r="B22" s="21" t="s">
        <v>38</v>
      </c>
      <c r="C22" s="42"/>
      <c r="D22" s="26">
        <f>SUM(D13:D19)</f>
        <v>128574095.47</v>
      </c>
      <c r="E22" s="22"/>
      <c r="F22" s="26">
        <f>SUM(F13:F19)</f>
        <v>128353432.73999999</v>
      </c>
      <c r="G22" s="11"/>
      <c r="H22" s="21" t="s">
        <v>20</v>
      </c>
      <c r="I22" s="11"/>
      <c r="J22" s="26">
        <f>SUM(J13:J20)</f>
        <v>66408722.25</v>
      </c>
      <c r="K22" s="22"/>
      <c r="L22" s="26">
        <f>SUM(L13:L20)</f>
        <v>42561757.859999999</v>
      </c>
      <c r="M22" s="2"/>
      <c r="O22" s="1">
        <f>+D22-F22</f>
        <v>220662.73000000417</v>
      </c>
      <c r="P22" s="1">
        <f>+J22-L22</f>
        <v>23846964.390000001</v>
      </c>
    </row>
    <row r="23" spans="1:16" ht="15" x14ac:dyDescent="0.3">
      <c r="A23" s="11"/>
      <c r="B23" s="11"/>
      <c r="C23" s="11"/>
      <c r="D23" s="43"/>
      <c r="E23" s="43"/>
      <c r="F23" s="43"/>
      <c r="G23" s="11"/>
      <c r="H23" s="11"/>
      <c r="I23" s="11"/>
      <c r="J23" s="25"/>
      <c r="K23" s="25"/>
      <c r="L23" s="25"/>
      <c r="M23" s="2"/>
      <c r="O23" s="1">
        <f>+D23-F23</f>
        <v>0</v>
      </c>
      <c r="P23" s="1">
        <f>+J23-L23</f>
        <v>0</v>
      </c>
    </row>
    <row r="24" spans="1:16" ht="15" x14ac:dyDescent="0.3">
      <c r="A24" s="11"/>
      <c r="C24" s="21"/>
      <c r="D24" s="43"/>
      <c r="E24" s="43"/>
      <c r="F24" s="43"/>
      <c r="G24" s="11"/>
      <c r="M24" s="2"/>
      <c r="O24" s="1">
        <f>+D24-F24</f>
        <v>0</v>
      </c>
      <c r="P24" s="1">
        <f>+J24-L24</f>
        <v>0</v>
      </c>
    </row>
    <row r="25" spans="1:16" ht="15" x14ac:dyDescent="0.3">
      <c r="A25" s="11"/>
      <c r="B25" s="11"/>
      <c r="C25" s="11"/>
      <c r="D25" s="35"/>
      <c r="E25" s="35"/>
      <c r="F25" s="35"/>
      <c r="G25" s="11"/>
      <c r="M25" s="2"/>
      <c r="O25" s="1">
        <f>+D25-F25</f>
        <v>0</v>
      </c>
      <c r="P25" s="1">
        <f>+J25-L25</f>
        <v>0</v>
      </c>
    </row>
    <row r="26" spans="1:16" ht="15" x14ac:dyDescent="0.3">
      <c r="A26" s="11"/>
      <c r="B26" s="33" t="s">
        <v>37</v>
      </c>
      <c r="C26" s="11"/>
      <c r="D26" s="29"/>
      <c r="E26" s="29"/>
      <c r="F26" s="29"/>
      <c r="G26" s="11"/>
      <c r="H26" s="21" t="s">
        <v>36</v>
      </c>
      <c r="I26" s="11"/>
      <c r="J26" s="29"/>
      <c r="K26" s="29"/>
      <c r="L26" s="29"/>
      <c r="M26" s="2"/>
      <c r="O26" s="1">
        <f>+D26-F26</f>
        <v>0</v>
      </c>
      <c r="P26" s="1">
        <f>+J26-L26</f>
        <v>0</v>
      </c>
    </row>
    <row r="27" spans="1:16" ht="15" x14ac:dyDescent="0.3">
      <c r="A27" s="11"/>
      <c r="B27" s="11" t="s">
        <v>35</v>
      </c>
      <c r="C27" s="11"/>
      <c r="D27" s="29">
        <v>0</v>
      </c>
      <c r="E27" s="29"/>
      <c r="F27" s="29">
        <v>0</v>
      </c>
      <c r="G27" s="11"/>
      <c r="H27" s="11" t="s">
        <v>34</v>
      </c>
      <c r="I27" s="11"/>
      <c r="J27" s="29">
        <v>0</v>
      </c>
      <c r="K27" s="29"/>
      <c r="L27" s="29">
        <v>0</v>
      </c>
      <c r="M27" s="2"/>
      <c r="O27" s="1">
        <f>+D27-F27</f>
        <v>0</v>
      </c>
      <c r="P27" s="1">
        <f>+J27-L27</f>
        <v>0</v>
      </c>
    </row>
    <row r="28" spans="1:16" ht="15" x14ac:dyDescent="0.3">
      <c r="A28" s="11"/>
      <c r="B28" t="s">
        <v>33</v>
      </c>
      <c r="C28" s="11"/>
      <c r="D28" s="29">
        <v>0</v>
      </c>
      <c r="E28" s="29"/>
      <c r="F28" s="29">
        <v>0</v>
      </c>
      <c r="G28" s="11"/>
      <c r="H28" s="11" t="s">
        <v>32</v>
      </c>
      <c r="I28" s="11"/>
      <c r="J28" s="29">
        <v>0</v>
      </c>
      <c r="K28" s="29"/>
      <c r="L28" s="29">
        <v>0</v>
      </c>
      <c r="M28" s="2"/>
      <c r="O28" s="1">
        <f>+D28-F28</f>
        <v>0</v>
      </c>
      <c r="P28" s="1">
        <f>+J28-L28</f>
        <v>0</v>
      </c>
    </row>
    <row r="29" spans="1:16" ht="15" x14ac:dyDescent="0.3">
      <c r="A29" s="11"/>
      <c r="B29" s="7" t="s">
        <v>31</v>
      </c>
      <c r="C29" s="21"/>
      <c r="D29" s="29">
        <v>522695284.24000001</v>
      </c>
      <c r="E29" s="29"/>
      <c r="F29" s="29">
        <v>412445203.19</v>
      </c>
      <c r="G29" s="11"/>
      <c r="H29" s="11" t="s">
        <v>30</v>
      </c>
      <c r="I29" s="11"/>
      <c r="J29" s="29">
        <v>0</v>
      </c>
      <c r="K29" s="29"/>
      <c r="L29" s="29">
        <v>0</v>
      </c>
      <c r="M29" s="2"/>
      <c r="O29" s="1">
        <f>+D29-F29</f>
        <v>110250081.05000001</v>
      </c>
      <c r="P29" s="1">
        <f>+J29-L29</f>
        <v>0</v>
      </c>
    </row>
    <row r="30" spans="1:16" ht="15" x14ac:dyDescent="0.3">
      <c r="A30" s="11"/>
      <c r="B30" s="11" t="s">
        <v>29</v>
      </c>
      <c r="C30" s="11"/>
      <c r="D30" s="29">
        <v>57798965</v>
      </c>
      <c r="E30" s="29"/>
      <c r="F30" s="29">
        <v>55494127.479999997</v>
      </c>
      <c r="G30" s="11"/>
      <c r="H30" s="11" t="s">
        <v>28</v>
      </c>
      <c r="J30" s="29">
        <v>0</v>
      </c>
      <c r="K30" s="29"/>
      <c r="L30" s="29">
        <v>0</v>
      </c>
      <c r="M30" s="2"/>
      <c r="O30" s="1">
        <f>+D30-F30</f>
        <v>2304837.5200000033</v>
      </c>
      <c r="P30" s="1">
        <f>+J30-L30</f>
        <v>0</v>
      </c>
    </row>
    <row r="31" spans="1:16" ht="15" x14ac:dyDescent="0.3">
      <c r="A31" s="11"/>
      <c r="B31" s="11" t="s">
        <v>27</v>
      </c>
      <c r="C31" s="11"/>
      <c r="D31" s="29">
        <v>18299.43</v>
      </c>
      <c r="E31" s="29"/>
      <c r="F31" s="29">
        <v>17704.509999999998</v>
      </c>
      <c r="G31" s="11"/>
      <c r="H31" s="11" t="s">
        <v>26</v>
      </c>
      <c r="J31" s="29">
        <v>0</v>
      </c>
      <c r="K31" s="29"/>
      <c r="L31" s="29">
        <v>0</v>
      </c>
      <c r="M31" s="2"/>
      <c r="O31" s="1">
        <f>+D31-F31</f>
        <v>594.92000000000189</v>
      </c>
      <c r="P31" s="1">
        <f>+J31-L31</f>
        <v>0</v>
      </c>
    </row>
    <row r="32" spans="1:16" ht="15" x14ac:dyDescent="0.3">
      <c r="A32" s="11"/>
      <c r="B32" s="11" t="s">
        <v>25</v>
      </c>
      <c r="C32" s="11"/>
      <c r="D32" s="28">
        <v>-111926159.19</v>
      </c>
      <c r="E32" s="29"/>
      <c r="F32" s="28">
        <v>-95613665.870000005</v>
      </c>
      <c r="G32" s="11"/>
      <c r="H32" s="11" t="s">
        <v>24</v>
      </c>
      <c r="J32" s="29">
        <v>0</v>
      </c>
      <c r="K32" s="29"/>
      <c r="L32" s="29">
        <v>0</v>
      </c>
      <c r="M32" s="2"/>
      <c r="O32" s="1">
        <f>+D32-F32</f>
        <v>-16312493.319999993</v>
      </c>
      <c r="P32" s="1">
        <f>+J32-L32</f>
        <v>0</v>
      </c>
    </row>
    <row r="33" spans="1:16" ht="15" x14ac:dyDescent="0.3">
      <c r="A33" s="11"/>
      <c r="B33" s="11" t="s">
        <v>23</v>
      </c>
      <c r="C33" s="11"/>
      <c r="D33" s="29">
        <v>53707</v>
      </c>
      <c r="E33" s="29"/>
      <c r="F33" s="29">
        <v>53707</v>
      </c>
      <c r="G33" s="11"/>
      <c r="J33" s="29"/>
      <c r="K33" s="29"/>
      <c r="L33" s="29"/>
      <c r="M33" s="2"/>
      <c r="O33" s="1">
        <f>+D33-F33</f>
        <v>0</v>
      </c>
      <c r="P33" s="1">
        <f>+J33-L33</f>
        <v>0</v>
      </c>
    </row>
    <row r="34" spans="1:16" ht="15" x14ac:dyDescent="0.3">
      <c r="A34" s="11"/>
      <c r="B34" s="7" t="s">
        <v>22</v>
      </c>
      <c r="C34" s="11"/>
      <c r="D34" s="29">
        <v>0</v>
      </c>
      <c r="E34" s="29"/>
      <c r="F34" s="29">
        <v>0</v>
      </c>
      <c r="G34" s="11"/>
      <c r="H34" s="11"/>
      <c r="M34" s="2"/>
      <c r="O34" s="1">
        <f>+D34-F34</f>
        <v>0</v>
      </c>
      <c r="P34" s="1">
        <f>+J34-L34</f>
        <v>0</v>
      </c>
    </row>
    <row r="35" spans="1:16" ht="15" x14ac:dyDescent="0.3">
      <c r="A35" s="11"/>
      <c r="B35" s="42" t="s">
        <v>21</v>
      </c>
      <c r="C35" s="11"/>
      <c r="D35" s="29">
        <v>0</v>
      </c>
      <c r="E35" s="29"/>
      <c r="F35" s="29">
        <v>0</v>
      </c>
      <c r="G35" s="11"/>
      <c r="H35" s="21" t="s">
        <v>20</v>
      </c>
      <c r="I35" s="11"/>
      <c r="J35" s="26">
        <f>SUM(J27:J32)</f>
        <v>0</v>
      </c>
      <c r="K35" s="22"/>
      <c r="L35" s="26">
        <f>SUM(L27:L32)</f>
        <v>0</v>
      </c>
      <c r="M35" s="2"/>
      <c r="O35" s="1">
        <f>+D35-F35</f>
        <v>0</v>
      </c>
      <c r="P35" s="1">
        <f>+J35-L35</f>
        <v>0</v>
      </c>
    </row>
    <row r="36" spans="1:16" ht="15" x14ac:dyDescent="0.3">
      <c r="A36" s="11"/>
      <c r="B36" s="11"/>
      <c r="C36" s="11"/>
      <c r="D36" s="20"/>
      <c r="E36" s="20"/>
      <c r="F36" s="20"/>
      <c r="G36" s="11"/>
      <c r="M36" s="2"/>
      <c r="O36" s="1">
        <f>+D36-F36</f>
        <v>0</v>
      </c>
      <c r="P36" s="1">
        <f>+J36-L36</f>
        <v>0</v>
      </c>
    </row>
    <row r="37" spans="1:16" ht="15" x14ac:dyDescent="0.3">
      <c r="A37" s="11"/>
      <c r="G37" s="11"/>
      <c r="M37" s="2"/>
      <c r="N37" s="2"/>
      <c r="O37" s="1">
        <f>+D37-F37</f>
        <v>0</v>
      </c>
      <c r="P37" s="1">
        <f>+J37-L37</f>
        <v>0</v>
      </c>
    </row>
    <row r="38" spans="1:16" ht="15" x14ac:dyDescent="0.3">
      <c r="A38" s="11"/>
      <c r="B38" s="21" t="s">
        <v>19</v>
      </c>
      <c r="C38" s="7"/>
      <c r="D38" s="26">
        <f>SUM(D27:D35)</f>
        <v>468640096.47999996</v>
      </c>
      <c r="E38" s="22"/>
      <c r="F38" s="26">
        <f>SUM(F27:F35)</f>
        <v>372397076.31</v>
      </c>
      <c r="G38" s="11"/>
      <c r="H38" s="21" t="s">
        <v>18</v>
      </c>
      <c r="I38" s="21"/>
      <c r="J38" s="40">
        <f>+J22+J35</f>
        <v>66408722.25</v>
      </c>
      <c r="K38" s="41"/>
      <c r="L38" s="40">
        <f>+L22+L35</f>
        <v>42561757.859999999</v>
      </c>
      <c r="M38" s="2"/>
      <c r="N38" s="2"/>
      <c r="O38" s="1">
        <f>+D38-F38</f>
        <v>96243020.169999957</v>
      </c>
      <c r="P38" s="1">
        <f>+J38-L38</f>
        <v>23846964.390000001</v>
      </c>
    </row>
    <row r="39" spans="1:16" ht="15" x14ac:dyDescent="0.3">
      <c r="A39" s="11"/>
      <c r="C39" s="7"/>
      <c r="D39" s="38"/>
      <c r="E39" s="38"/>
      <c r="F39" s="38"/>
      <c r="G39" s="11"/>
      <c r="M39" s="2"/>
      <c r="N39" s="2"/>
      <c r="O39" s="1">
        <f>+D39-F39</f>
        <v>0</v>
      </c>
      <c r="P39" s="1">
        <f>+J39-L39</f>
        <v>0</v>
      </c>
    </row>
    <row r="40" spans="1:16" ht="15" x14ac:dyDescent="0.3">
      <c r="A40" s="11"/>
      <c r="B40" s="11"/>
      <c r="C40" s="39"/>
      <c r="D40" s="38"/>
      <c r="E40" s="38"/>
      <c r="F40" s="38"/>
      <c r="G40" s="11"/>
      <c r="M40" s="2"/>
      <c r="N40" s="2"/>
      <c r="O40" s="1">
        <f>+D40-F40</f>
        <v>0</v>
      </c>
      <c r="P40" s="1">
        <f>+J40-L40</f>
        <v>0</v>
      </c>
    </row>
    <row r="41" spans="1:16" ht="15" x14ac:dyDescent="0.3">
      <c r="A41" s="11"/>
      <c r="B41" s="11"/>
      <c r="C41" s="7"/>
      <c r="D41" s="25"/>
      <c r="E41" s="25"/>
      <c r="F41" s="25"/>
      <c r="G41" s="11"/>
      <c r="M41" s="2"/>
      <c r="N41" s="2"/>
      <c r="O41" s="1">
        <f>+D41-F41</f>
        <v>0</v>
      </c>
      <c r="P41" s="1">
        <f>+J41-L41</f>
        <v>0</v>
      </c>
    </row>
    <row r="42" spans="1:16" ht="15" x14ac:dyDescent="0.3">
      <c r="A42" s="11"/>
      <c r="B42" s="11"/>
      <c r="C42" s="33"/>
      <c r="D42" s="20"/>
      <c r="E42" s="20"/>
      <c r="F42" s="20"/>
      <c r="G42" s="11"/>
      <c r="H42" s="21" t="s">
        <v>17</v>
      </c>
      <c r="I42" s="11"/>
      <c r="J42" s="22"/>
      <c r="K42" s="22"/>
      <c r="L42" s="22"/>
      <c r="M42" s="2"/>
      <c r="N42" s="2"/>
      <c r="O42" s="1">
        <f>+D42-F42</f>
        <v>0</v>
      </c>
      <c r="P42" s="1">
        <f>+J42-L42</f>
        <v>0</v>
      </c>
    </row>
    <row r="43" spans="1:16" ht="15" x14ac:dyDescent="0.3">
      <c r="A43" s="11"/>
      <c r="C43" s="33"/>
      <c r="D43" s="20"/>
      <c r="E43" s="20"/>
      <c r="F43" s="20"/>
      <c r="G43" s="11"/>
      <c r="H43" s="21"/>
      <c r="I43" s="11"/>
      <c r="J43" s="22"/>
      <c r="K43" s="22"/>
      <c r="L43" s="22"/>
      <c r="M43" s="2"/>
      <c r="N43" s="2"/>
      <c r="O43" s="1">
        <f>+D43-F43</f>
        <v>0</v>
      </c>
      <c r="P43" s="1">
        <f>+J43-L43</f>
        <v>0</v>
      </c>
    </row>
    <row r="44" spans="1:16" ht="15" x14ac:dyDescent="0.3">
      <c r="A44" s="11"/>
      <c r="B44" s="11"/>
      <c r="C44" s="7"/>
      <c r="D44" s="25"/>
      <c r="E44" s="25"/>
      <c r="F44" s="25"/>
      <c r="G44" s="11"/>
      <c r="H44" s="21" t="s">
        <v>16</v>
      </c>
      <c r="J44" s="25">
        <f>+J45+J46+J47</f>
        <v>585816331.69000006</v>
      </c>
      <c r="K44" s="25"/>
      <c r="L44" s="25">
        <f>+L45+L46+L47</f>
        <v>503593074.53000003</v>
      </c>
      <c r="M44" s="2"/>
      <c r="N44" s="2"/>
      <c r="O44" s="1">
        <f>+D44-F44</f>
        <v>0</v>
      </c>
      <c r="P44" s="1">
        <f>+J44-L44</f>
        <v>82223257.160000026</v>
      </c>
    </row>
    <row r="45" spans="1:16" ht="15" x14ac:dyDescent="0.3">
      <c r="A45" s="11"/>
      <c r="B45" s="11"/>
      <c r="C45" s="11"/>
      <c r="D45" s="30"/>
      <c r="E45" s="30"/>
      <c r="F45" s="30"/>
      <c r="G45" s="11"/>
      <c r="H45" s="11" t="s">
        <v>15</v>
      </c>
      <c r="J45" s="29">
        <v>427937671.06</v>
      </c>
      <c r="K45" s="29"/>
      <c r="L45" s="29">
        <v>395900958.16000003</v>
      </c>
      <c r="M45" s="2"/>
      <c r="N45" s="2"/>
      <c r="O45" s="1">
        <f>+D45-F45</f>
        <v>0</v>
      </c>
      <c r="P45" s="1">
        <f>+J45-L45</f>
        <v>32036712.899999976</v>
      </c>
    </row>
    <row r="46" spans="1:16" ht="15" x14ac:dyDescent="0.3">
      <c r="A46" s="11"/>
      <c r="B46" s="11"/>
      <c r="C46" s="11"/>
      <c r="D46" s="35"/>
      <c r="E46" s="35"/>
      <c r="F46" s="35"/>
      <c r="G46" s="11"/>
      <c r="H46" s="11" t="s">
        <v>14</v>
      </c>
      <c r="J46" s="29">
        <v>153657308.61000001</v>
      </c>
      <c r="K46" s="29"/>
      <c r="L46" s="29">
        <v>103829902.98999999</v>
      </c>
      <c r="M46" s="2"/>
      <c r="N46" s="2"/>
      <c r="O46" s="1">
        <f>+D46-F46</f>
        <v>0</v>
      </c>
      <c r="P46" s="1">
        <f>+J46-L46</f>
        <v>49827405.62000002</v>
      </c>
    </row>
    <row r="47" spans="1:16" ht="15" x14ac:dyDescent="0.3">
      <c r="A47" s="11"/>
      <c r="B47" s="11"/>
      <c r="C47" s="11"/>
      <c r="D47" s="30"/>
      <c r="E47" s="30"/>
      <c r="F47" s="30"/>
      <c r="G47" s="11"/>
      <c r="H47" s="11" t="s">
        <v>13</v>
      </c>
      <c r="J47" s="29">
        <v>4221352.0199999996</v>
      </c>
      <c r="K47" s="29"/>
      <c r="L47" s="29">
        <v>3862213.38</v>
      </c>
      <c r="M47" s="2"/>
      <c r="N47" s="2"/>
      <c r="O47" s="1">
        <f>+D47-F47</f>
        <v>0</v>
      </c>
      <c r="P47" s="1">
        <f>+J47-L47</f>
        <v>359138.63999999966</v>
      </c>
    </row>
    <row r="48" spans="1:16" ht="15" x14ac:dyDescent="0.3">
      <c r="A48" s="11"/>
      <c r="B48" s="11"/>
      <c r="C48" s="11"/>
      <c r="D48" s="36"/>
      <c r="E48" s="36"/>
      <c r="F48" s="36"/>
      <c r="G48" s="11"/>
      <c r="H48" s="11"/>
      <c r="J48" s="37"/>
      <c r="K48" s="37"/>
      <c r="L48" s="37"/>
      <c r="M48" s="2"/>
      <c r="N48" s="2"/>
      <c r="O48" s="1">
        <f>+D48-F48</f>
        <v>0</v>
      </c>
      <c r="P48" s="1">
        <f>+J48-L48</f>
        <v>0</v>
      </c>
    </row>
    <row r="49" spans="1:16" ht="15" x14ac:dyDescent="0.3">
      <c r="A49" s="11"/>
      <c r="B49" s="11"/>
      <c r="C49" s="11"/>
      <c r="D49" s="35"/>
      <c r="E49" s="35"/>
      <c r="F49" s="35"/>
      <c r="G49" s="11"/>
      <c r="H49" s="21" t="s">
        <v>12</v>
      </c>
      <c r="J49" s="28">
        <f>+J50+J51+J52+J53+J54</f>
        <v>-83314992.600000009</v>
      </c>
      <c r="K49" s="28"/>
      <c r="L49" s="28">
        <f>+L50+L51+L52+L53+L54</f>
        <v>-70824830.74000001</v>
      </c>
      <c r="M49" s="2"/>
      <c r="O49" s="1">
        <f>+D49-F49</f>
        <v>0</v>
      </c>
      <c r="P49" s="1">
        <f>+J49-L49</f>
        <v>-12490161.859999999</v>
      </c>
    </row>
    <row r="50" spans="1:16" ht="15" x14ac:dyDescent="0.3">
      <c r="A50" s="11"/>
      <c r="B50" s="11"/>
      <c r="C50" s="11"/>
      <c r="D50" s="30"/>
      <c r="E50" s="30"/>
      <c r="F50" s="30"/>
      <c r="G50" s="11"/>
      <c r="H50" s="11" t="s">
        <v>11</v>
      </c>
      <c r="J50" s="28">
        <v>-12505032.789999999</v>
      </c>
      <c r="K50" s="29"/>
      <c r="L50" s="28">
        <v>-28039523.170000002</v>
      </c>
      <c r="M50" s="2"/>
      <c r="O50" s="1">
        <f>+D50-F50</f>
        <v>0</v>
      </c>
      <c r="P50" s="1">
        <f>+J50-L50</f>
        <v>15534490.380000003</v>
      </c>
    </row>
    <row r="51" spans="1:16" ht="15" x14ac:dyDescent="0.3">
      <c r="A51" s="11"/>
      <c r="B51" s="11"/>
      <c r="C51" s="11"/>
      <c r="D51" s="36"/>
      <c r="E51" s="36"/>
      <c r="F51" s="36"/>
      <c r="G51" s="11"/>
      <c r="H51" s="11" t="s">
        <v>10</v>
      </c>
      <c r="J51" s="28">
        <v>-70825571.200000003</v>
      </c>
      <c r="K51" s="29"/>
      <c r="L51" s="28">
        <v>-42786048.030000001</v>
      </c>
      <c r="M51" s="2"/>
      <c r="O51" s="1">
        <f>+D51-F51</f>
        <v>0</v>
      </c>
      <c r="P51" s="1">
        <f>+J51-L51</f>
        <v>-28039523.170000002</v>
      </c>
    </row>
    <row r="52" spans="1:16" ht="15" x14ac:dyDescent="0.3">
      <c r="A52" s="11"/>
      <c r="C52" s="11"/>
      <c r="D52" s="36"/>
      <c r="E52" s="36"/>
      <c r="F52" s="36"/>
      <c r="G52" s="11"/>
      <c r="H52" t="s">
        <v>9</v>
      </c>
      <c r="J52" s="29">
        <v>0</v>
      </c>
      <c r="K52" s="29"/>
      <c r="L52" s="29">
        <v>0</v>
      </c>
      <c r="M52" s="2"/>
      <c r="O52" s="1">
        <f>+D52-F52</f>
        <v>0</v>
      </c>
      <c r="P52" s="1">
        <f>+J52-L52</f>
        <v>0</v>
      </c>
    </row>
    <row r="53" spans="1:16" ht="15" x14ac:dyDescent="0.3">
      <c r="A53" s="11"/>
      <c r="B53" s="11"/>
      <c r="C53" s="11"/>
      <c r="D53" s="30"/>
      <c r="E53" s="30"/>
      <c r="F53" s="30"/>
      <c r="G53" s="11"/>
      <c r="H53" t="s">
        <v>8</v>
      </c>
      <c r="J53" s="29">
        <v>0</v>
      </c>
      <c r="K53" s="29"/>
      <c r="L53" s="29">
        <v>0</v>
      </c>
      <c r="M53" s="2"/>
      <c r="O53" s="1">
        <f>+D53-F53</f>
        <v>0</v>
      </c>
      <c r="P53" s="1">
        <f>+J53-L53</f>
        <v>0</v>
      </c>
    </row>
    <row r="54" spans="1:16" ht="15" x14ac:dyDescent="0.3">
      <c r="A54" s="11"/>
      <c r="B54" s="11"/>
      <c r="C54" s="11"/>
      <c r="D54" s="30"/>
      <c r="E54" s="30"/>
      <c r="F54" s="30"/>
      <c r="G54" s="11"/>
      <c r="H54" s="11" t="s">
        <v>7</v>
      </c>
      <c r="J54" s="29">
        <v>15611.39</v>
      </c>
      <c r="K54" s="29"/>
      <c r="L54" s="29">
        <v>740.46</v>
      </c>
      <c r="M54" s="2"/>
      <c r="O54" s="1">
        <f>+D54-F54</f>
        <v>0</v>
      </c>
      <c r="P54" s="1">
        <f>+J54-L54</f>
        <v>14870.93</v>
      </c>
    </row>
    <row r="55" spans="1:16" ht="15" x14ac:dyDescent="0.3">
      <c r="A55" s="11"/>
      <c r="B55" s="11"/>
      <c r="C55" s="11"/>
      <c r="D55" s="30"/>
      <c r="E55" s="30"/>
      <c r="F55" s="30"/>
      <c r="G55" s="11"/>
      <c r="J55" s="25"/>
      <c r="K55" s="25"/>
      <c r="L55" s="25"/>
      <c r="M55" s="2"/>
      <c r="O55" s="1">
        <f>+D55-F55</f>
        <v>0</v>
      </c>
      <c r="P55" s="1">
        <f>+J55-L55</f>
        <v>0</v>
      </c>
    </row>
    <row r="56" spans="1:16" ht="15" x14ac:dyDescent="0.3">
      <c r="A56" s="11"/>
      <c r="B56" s="11"/>
      <c r="C56" s="11"/>
      <c r="D56" s="30"/>
      <c r="E56" s="30"/>
      <c r="F56" s="30"/>
      <c r="G56" s="11"/>
      <c r="H56" s="21" t="s">
        <v>6</v>
      </c>
      <c r="I56" s="11"/>
      <c r="J56" s="35">
        <f>+J58+J59</f>
        <v>28304130.609999999</v>
      </c>
      <c r="K56" s="35"/>
      <c r="L56" s="35">
        <f>+L58+L59</f>
        <v>25420507.399999999</v>
      </c>
      <c r="M56" s="34"/>
      <c r="N56" s="14"/>
      <c r="O56" s="1">
        <f>+D56-F56</f>
        <v>0</v>
      </c>
      <c r="P56" s="1">
        <f>+J56-L56</f>
        <v>2883623.2100000009</v>
      </c>
    </row>
    <row r="57" spans="1:16" ht="15" x14ac:dyDescent="0.3">
      <c r="A57" s="11"/>
      <c r="B57" s="11"/>
      <c r="C57" s="7"/>
      <c r="D57" s="30"/>
      <c r="E57" s="30"/>
      <c r="F57" s="30"/>
      <c r="G57" s="7"/>
      <c r="H57" s="33" t="s">
        <v>5</v>
      </c>
      <c r="I57" s="11"/>
      <c r="J57" s="29"/>
      <c r="K57" s="29"/>
      <c r="L57" s="29"/>
      <c r="M57" s="15"/>
      <c r="N57" s="14"/>
      <c r="O57" s="1">
        <f>+D57-F57</f>
        <v>0</v>
      </c>
      <c r="P57" s="1">
        <f>+J57-L57</f>
        <v>0</v>
      </c>
    </row>
    <row r="58" spans="1:16" ht="15" x14ac:dyDescent="0.3">
      <c r="A58" s="11"/>
      <c r="C58" s="32"/>
      <c r="D58" s="31"/>
      <c r="E58" s="31"/>
      <c r="F58" s="31"/>
      <c r="G58" s="11"/>
      <c r="H58" s="11" t="s">
        <v>4</v>
      </c>
      <c r="I58" s="11"/>
      <c r="J58" s="29">
        <v>0</v>
      </c>
      <c r="K58" s="29"/>
      <c r="L58" s="29">
        <v>0</v>
      </c>
      <c r="M58" s="19"/>
      <c r="N58" s="18"/>
      <c r="O58" s="1">
        <f>+D58-F58</f>
        <v>0</v>
      </c>
      <c r="P58" s="1">
        <f>+J58-L58</f>
        <v>0</v>
      </c>
    </row>
    <row r="59" spans="1:16" ht="15" x14ac:dyDescent="0.3">
      <c r="A59" s="11"/>
      <c r="B59" s="11"/>
      <c r="C59" s="11"/>
      <c r="D59" s="30"/>
      <c r="E59" s="30"/>
      <c r="F59" s="30"/>
      <c r="G59" s="11"/>
      <c r="H59" s="11" t="s">
        <v>3</v>
      </c>
      <c r="I59" s="11"/>
      <c r="J59" s="29">
        <v>28304130.609999999</v>
      </c>
      <c r="K59" s="29"/>
      <c r="L59" s="29">
        <v>25420507.399999999</v>
      </c>
      <c r="M59" s="19"/>
      <c r="N59" s="18"/>
      <c r="O59" s="1">
        <f>+D59-F59</f>
        <v>0</v>
      </c>
      <c r="P59" s="1">
        <f>+J59-L59</f>
        <v>2883623.2100000009</v>
      </c>
    </row>
    <row r="60" spans="1:16" ht="15.75" x14ac:dyDescent="0.25">
      <c r="A60" s="11"/>
      <c r="B60" s="11"/>
      <c r="C60" s="11"/>
      <c r="D60" s="28"/>
      <c r="E60" s="28"/>
      <c r="F60" s="28"/>
      <c r="G60" s="11"/>
      <c r="H60" s="11"/>
      <c r="I60" s="11"/>
      <c r="J60" s="11"/>
      <c r="K60" s="11"/>
      <c r="L60" s="11"/>
      <c r="M60" s="27"/>
      <c r="N60" s="18"/>
      <c r="O60" s="1">
        <f>+D60-F60</f>
        <v>0</v>
      </c>
      <c r="P60" s="1">
        <f>+J60-L60</f>
        <v>0</v>
      </c>
    </row>
    <row r="61" spans="1:16" ht="15" x14ac:dyDescent="0.3">
      <c r="A61" s="11"/>
      <c r="B61" s="11"/>
      <c r="D61" s="22"/>
      <c r="E61" s="22"/>
      <c r="F61" s="22"/>
      <c r="G61" s="11"/>
      <c r="H61" s="21" t="s">
        <v>2</v>
      </c>
      <c r="J61" s="26">
        <f>+J44+J49+J56</f>
        <v>530805469.70000005</v>
      </c>
      <c r="K61" s="22"/>
      <c r="L61" s="26">
        <f>+L44+L49+L56</f>
        <v>458188751.19</v>
      </c>
      <c r="M61" s="19"/>
      <c r="N61" s="18"/>
      <c r="O61" s="1">
        <f>+D61-F61</f>
        <v>0</v>
      </c>
      <c r="P61" s="1">
        <f>+J61-L61</f>
        <v>72616718.51000005</v>
      </c>
    </row>
    <row r="62" spans="1:16" ht="15" x14ac:dyDescent="0.3">
      <c r="A62" s="11"/>
      <c r="B62" s="11"/>
      <c r="C62" s="21"/>
      <c r="D62" s="22"/>
      <c r="E62" s="22"/>
      <c r="F62" s="22"/>
      <c r="G62" s="11"/>
      <c r="H62" s="11"/>
      <c r="I62" s="21"/>
      <c r="J62" s="22"/>
      <c r="K62" s="22"/>
      <c r="L62" s="22"/>
      <c r="M62" s="19"/>
      <c r="N62" s="18"/>
      <c r="O62" s="1">
        <f>+D62-F62</f>
        <v>0</v>
      </c>
      <c r="P62" s="1">
        <f>+J62-L62</f>
        <v>0</v>
      </c>
    </row>
    <row r="63" spans="1:16" ht="15.75" thickBot="1" x14ac:dyDescent="0.35">
      <c r="A63" s="11"/>
      <c r="B63" s="11"/>
      <c r="C63" s="11"/>
      <c r="D63" s="25"/>
      <c r="E63" s="25"/>
      <c r="F63" s="25"/>
      <c r="G63" s="11"/>
      <c r="H63" s="11"/>
      <c r="I63" s="11"/>
      <c r="J63" s="17"/>
      <c r="K63" s="17"/>
      <c r="L63" s="17"/>
      <c r="M63" s="19"/>
      <c r="N63" s="18"/>
      <c r="O63" s="1">
        <f>+D63-F63</f>
        <v>0</v>
      </c>
      <c r="P63" s="1">
        <f>+J63-L63</f>
        <v>0</v>
      </c>
    </row>
    <row r="64" spans="1:16" ht="15.75" thickBot="1" x14ac:dyDescent="0.35">
      <c r="A64" s="11"/>
      <c r="B64" s="11"/>
      <c r="C64" s="21" t="s">
        <v>1</v>
      </c>
      <c r="D64" s="24">
        <f>+D22+D38</f>
        <v>597214191.94999993</v>
      </c>
      <c r="E64" s="22"/>
      <c r="F64" s="24">
        <f>+F22+F38</f>
        <v>500750509.05000001</v>
      </c>
      <c r="G64" s="11"/>
      <c r="H64" s="21" t="s">
        <v>0</v>
      </c>
      <c r="J64" s="24">
        <f>J38+J61</f>
        <v>597214191.95000005</v>
      </c>
      <c r="K64" s="22"/>
      <c r="L64" s="24">
        <f>L38+L61</f>
        <v>500750509.05000001</v>
      </c>
      <c r="M64" s="23">
        <f>+D64-J64</f>
        <v>0</v>
      </c>
      <c r="N64" s="18">
        <f>+F64-L64</f>
        <v>0</v>
      </c>
      <c r="O64" s="1">
        <f>+D64-F64</f>
        <v>96463682.899999917</v>
      </c>
      <c r="P64" s="1">
        <f>+J64-L64</f>
        <v>96463682.900000036</v>
      </c>
    </row>
    <row r="65" spans="1:15" ht="15" x14ac:dyDescent="0.3">
      <c r="A65" s="11"/>
      <c r="B65" s="11"/>
      <c r="C65" s="21"/>
      <c r="D65" s="21"/>
      <c r="E65" s="21"/>
      <c r="F65" s="22"/>
      <c r="G65" s="11"/>
      <c r="H65" s="11"/>
      <c r="I65" s="21"/>
      <c r="J65" s="20"/>
      <c r="K65" s="20"/>
      <c r="L65" s="18"/>
      <c r="M65" s="19"/>
      <c r="N65" s="18"/>
      <c r="O65" s="13"/>
    </row>
    <row r="66" spans="1:15" ht="15" x14ac:dyDescent="0.3">
      <c r="A66" s="11"/>
      <c r="B66" s="11"/>
      <c r="C66" s="7"/>
      <c r="D66" s="7"/>
      <c r="E66" s="7"/>
      <c r="F66" s="17"/>
      <c r="G66" s="6"/>
      <c r="H66" s="6"/>
      <c r="I66" s="8"/>
      <c r="J66" s="17"/>
      <c r="K66" s="17"/>
      <c r="L66" s="16"/>
      <c r="M66" s="15"/>
      <c r="N66" s="14"/>
      <c r="O66" s="13"/>
    </row>
    <row r="67" spans="1:15" ht="15" x14ac:dyDescent="0.3">
      <c r="A67" s="11"/>
      <c r="B67" s="11"/>
      <c r="C67" s="7"/>
      <c r="D67" s="7"/>
      <c r="E67" s="7"/>
      <c r="F67" s="17"/>
      <c r="G67" s="6"/>
      <c r="H67" s="6"/>
      <c r="I67" s="8"/>
      <c r="J67" s="17"/>
      <c r="K67" s="17"/>
      <c r="L67" s="16"/>
      <c r="M67" s="15"/>
      <c r="N67" s="14"/>
      <c r="O67" s="13"/>
    </row>
    <row r="68" spans="1:15" ht="15" x14ac:dyDescent="0.3">
      <c r="A68" s="11"/>
      <c r="B68" s="11"/>
      <c r="C68" s="7"/>
      <c r="D68" s="7"/>
      <c r="E68" s="7"/>
      <c r="F68" s="8"/>
      <c r="G68" s="9"/>
      <c r="H68" s="9"/>
      <c r="I68" s="8"/>
      <c r="J68" s="7"/>
      <c r="K68" s="7"/>
      <c r="L68" s="6"/>
      <c r="M68" s="12"/>
    </row>
    <row r="69" spans="1:15" ht="15" x14ac:dyDescent="0.3">
      <c r="A69" s="11"/>
      <c r="B69" s="11"/>
      <c r="C69" s="7"/>
      <c r="D69" s="7"/>
      <c r="E69" s="7"/>
      <c r="F69" s="10"/>
      <c r="G69" s="9"/>
      <c r="H69" s="9"/>
      <c r="I69" s="8"/>
      <c r="J69" s="7"/>
      <c r="K69" s="7"/>
      <c r="L69" s="6"/>
      <c r="M69" s="2"/>
    </row>
    <row r="70" spans="1:15" ht="15" x14ac:dyDescent="0.3">
      <c r="C70" s="5"/>
      <c r="D70" s="5"/>
      <c r="E70" s="5"/>
      <c r="F70" s="5"/>
      <c r="G70" s="4"/>
      <c r="H70" s="4"/>
      <c r="I70" s="3"/>
      <c r="J70" s="2"/>
      <c r="K70" s="2"/>
      <c r="L70" s="3"/>
      <c r="M70" s="2"/>
    </row>
    <row r="71" spans="1:15" ht="15" x14ac:dyDescent="0.3">
      <c r="C71" s="5"/>
      <c r="D71" s="5"/>
      <c r="E71" s="5"/>
      <c r="F71" s="5"/>
      <c r="G71" s="4"/>
      <c r="H71" s="4"/>
      <c r="I71" s="3"/>
      <c r="J71" s="2"/>
      <c r="K71" s="2"/>
      <c r="L71" s="3"/>
      <c r="M71" s="2"/>
    </row>
  </sheetData>
  <sheetProtection selectLockedCells="1" selectUnlockedCells="1"/>
  <mergeCells count="1">
    <mergeCell ref="B7:L7"/>
  </mergeCells>
  <pageMargins left="0.70866141732283472" right="0.43307086614173229" top="0.27559055118110237" bottom="0.19685039370078741" header="0.31496062992125984" footer="0.31496062992125984"/>
  <pageSetup scale="5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BAL. GRAL.</vt:lpstr>
      <vt:lpstr>'BAL. GRAL.'!Área_de_impresión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2017-06-26T18:57:27Z</dcterms:created>
  <dcterms:modified xsi:type="dcterms:W3CDTF">2017-06-26T18:58:01Z</dcterms:modified>
</cp:coreProperties>
</file>