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615" windowHeight="63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<sst xmlns="http://schemas.openxmlformats.org/spreadsheetml/2006/main" count="135" uniqueCount="134">
  <si>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Ejercicio</t>
  </si>
  <si>
    <t>Periodo que se reporta</t>
  </si>
  <si>
    <r>
      <t xml:space="preserve">Clave, denominación y presupuesto del </t>
    </r>
    <r>
      <rPr>
        <b/>
        <sz val="10"/>
        <color indexed="8"/>
        <rFont val="Calibri"/>
        <family val="2"/>
      </rPr>
      <t>capítulo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</si>
  <si>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</si>
  <si>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</si>
  <si>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</si>
  <si>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</si>
  <si>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</si>
  <si>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r>
      <t xml:space="preserve">Clave, denominación y presupuesto del </t>
    </r>
    <r>
      <rPr>
        <b/>
        <sz val="10"/>
        <color indexed="8"/>
        <rFont val="Calibri"/>
        <family val="2"/>
      </rPr>
      <t>concepto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</si>
  <si>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</si>
  <si>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</si>
  <si>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</si>
  <si>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</si>
  <si>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</si>
  <si>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r>
      <t xml:space="preserve">Clave, denominación y presupuesto de las </t>
    </r>
    <r>
      <rPr>
        <b/>
        <sz val="10"/>
        <color indexed="8"/>
        <rFont val="Calibri"/>
        <family val="2"/>
      </rPr>
      <t>partidas</t>
    </r>
    <r>
      <rPr>
        <b/>
        <sz val="9"/>
        <color indexed="8"/>
        <rFont val="Calibri"/>
        <family val="2"/>
      </rPr>
      <t>, con base en la clasificación económica del gasto</t>
    </r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</si>
  <si>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</si>
  <si>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</si>
  <si>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</si>
  <si>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</si>
  <si>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</si>
  <si>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</si>
  <si>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</si>
  <si>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</si>
  <si>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</si>
  <si>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</si>
  <si>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Periodo de actualización de la información: trimestral; a más tardar 30 ó 45 días naturales después del cierre del período que corresponda</t>
  </si>
  <si>
    <t>Informes programáticos presupuestales, balances generales y estados financieros de &lt;&lt;Sujeto Obligado&gt;&gt;</t>
  </si>
  <si>
    <t>Hipervínculo al sitio de Internet de la Secretaría de Finanzas en el apartado donde se publica la información trimestral relativa al Título Quinto de la Ley General de Contabilidad Gubernamental</t>
  </si>
  <si>
    <t>ENE-MAR</t>
  </si>
  <si>
    <t xml:space="preserve">SERVICIOS PERSONALES 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</si>
  <si>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</si>
  <si>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</si>
  <si>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</si>
  <si>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INTANGIBLES </t>
  </si>
  <si>
    <t>Área(s) o unidad(es) administrativa(s) que genera(n) o posee(n) la información: _DIRECCION DE ADMINISTRACION</t>
  </si>
  <si>
    <t>Fecha de actualización: 31/03/2016</t>
  </si>
  <si>
    <t>Fecha de validación: 15/04/2016</t>
  </si>
  <si>
    <t>MATERIALES DE ADMINISTRACION, EMISION DE DOCUMENTOS Y ARTICULOS OFICIALES</t>
  </si>
  <si>
    <t>REMUNERACIONES AL PERSONALDE CARÁCTER PERMANENTE</t>
  </si>
  <si>
    <t>SERVICIOS BASICO</t>
  </si>
  <si>
    <t>SUELDOS BASE AL PERSONAL PERMANENTE</t>
  </si>
  <si>
    <t xml:space="preserve">RETRIBUCIONES POR SERVICIOS DE CARÁCTER SOCIAL </t>
  </si>
  <si>
    <t xml:space="preserve">PRIMA QUINQUENAL POR AÑOS DE SERVICIOS EFECTIVOS PRESTADOS </t>
  </si>
  <si>
    <t xml:space="preserve">PRIMA DE VACACIONES </t>
  </si>
  <si>
    <t xml:space="preserve">GRATIFICACION DE FIN DE AÑO </t>
  </si>
  <si>
    <t xml:space="preserve">COMPENSACIONES </t>
  </si>
  <si>
    <t xml:space="preserve">APORTACIONES A INSTITUCIONES DE SEGURIDAD SOCIAL </t>
  </si>
  <si>
    <t xml:space="preserve">APORTACIONES A FONDO DE VIVIENDA </t>
  </si>
  <si>
    <t>APORTACIONES AL SISTEMA PARA EL RETIRO O A LA ADMINISTRADORA DE FONDOS PARA EL RETIRO Y AHORRO SOLIDARIO</t>
  </si>
  <si>
    <t xml:space="preserve">PRIMAS POR EL SEGURO DE VIDA DEL PERSONAL CIVIL </t>
  </si>
  <si>
    <t xml:space="preserve">PRIMAS POR SEGURO DE RETIRO DEL PERSONAL AL SERVICIO DE LAS UNIDADES RESPONSABLES DEL GASTO DEL DISTRITO FEDERAL </t>
  </si>
  <si>
    <t xml:space="preserve">ASIGNACIONES PARA PRESTACIONES A PERSONAL SINDICALIZADO Y NO SINDICALIZADO </t>
  </si>
  <si>
    <t xml:space="preserve">ASIGNACIONES PARA REQUERIMIENTO DE CARGOS DE SERVIDORES PUBLICOS SUPERIORES Y DE MANDO MEDIOS ASI COMO DE LIDERES COORDINADORES Y ENLACES </t>
  </si>
  <si>
    <t xml:space="preserve">OTRAS PRESTACIONES SOCIALES ECONOMICAS </t>
  </si>
  <si>
    <t>MATERIAL, UTILES Y EQUIPOS MENORES DE OFICINA</t>
  </si>
  <si>
    <t>MATERIALES Y UTILES DE IMPRESION Y REPRODUCCION</t>
  </si>
  <si>
    <t>MATERIAL ESTADISTICO Y GEOGRAFICO</t>
  </si>
  <si>
    <t>MATERIALES, UTILES Y EQUIPOS MENORES DE TECNOLOGIAS DE LA INFORMACION Y COMUNICACIÓN</t>
  </si>
  <si>
    <t>MATERIALES IMPRESO E INFORMACION DIGITAL</t>
  </si>
  <si>
    <t>MATERIAL DE LIMPIEZA</t>
  </si>
  <si>
    <t xml:space="preserve">MATERIALES Y UTILES DE ENSEÑANZA </t>
  </si>
  <si>
    <t>PRODUCOTOS ALIMENTICIOS Y BEBEIDAS PARA PERSONAS</t>
  </si>
  <si>
    <t xml:space="preserve">COMBUSTIBLES, LUBRICANTES, ADITIVOS, CARBON Y SUS DERIVADOS ADQUIRIDOS COMO MATERIAS PRIMA </t>
  </si>
  <si>
    <t xml:space="preserve">MADERA Y PRODUCTOS DE MADERA </t>
  </si>
  <si>
    <t>MATERIAL ELECTRICO Y ELECTRONICO</t>
  </si>
  <si>
    <t xml:space="preserve">ARTICULOS METALICOS PARA LA CONTRUCCION </t>
  </si>
  <si>
    <t>OTROS MATERIALES Y ARTICULOS DE CONSTRUCCION Y REPARACION</t>
  </si>
  <si>
    <t>MEDICINAS Y PRODUCTOS FARMACEUTICOS</t>
  </si>
  <si>
    <t xml:space="preserve">MATERIALES, ACCESORIOS Y SUMINISTROS MEDICOS </t>
  </si>
  <si>
    <t xml:space="preserve">FIBRAS SINTETICAS, HULES, PLASTICOS Y DERIVADOS </t>
  </si>
  <si>
    <t>COMBUSTIBLES, LUBRICANTES Y ADITIVOS</t>
  </si>
  <si>
    <t xml:space="preserve">VESTUARIO Y UNIFORMES </t>
  </si>
  <si>
    <t>HERRAMIENTAS MENORES</t>
  </si>
  <si>
    <t>REFACCIONES Y ACCESORIOS MENORES DE EDIFICIOS</t>
  </si>
  <si>
    <t xml:space="preserve">REFACCIONES Y ACCESORIOS MENORES DE EQUIPO DE COMPUTO Y TECNOLOGIA DE LA COMPUTACION </t>
  </si>
  <si>
    <t xml:space="preserve">REFACCIONES Y ACCESORIOS MENORES DE EQUIPO DE TRANSPORTE </t>
  </si>
  <si>
    <t>TRIMESTRAL ENE-MAR 2016</t>
  </si>
  <si>
    <t xml:space="preserve">SERVICIOS DE ENERGIA ELECTRICA </t>
  </si>
  <si>
    <t xml:space="preserve">AGUA POTABLE </t>
  </si>
  <si>
    <t xml:space="preserve">TELEFONIA TRADICIONAL </t>
  </si>
  <si>
    <t xml:space="preserve">SERVICIO DE TELECOMUNICACIONES Y SATELITES </t>
  </si>
  <si>
    <t>SERVICIOS DE ACCESO A INTERNET, REDES Y PROCESAMIENTO DE INFORMACION</t>
  </si>
  <si>
    <t xml:space="preserve">SERVICIOS INTEGRALESY OTROS SERVICIOS </t>
  </si>
  <si>
    <t>ARRENDAMIENTO DE EDIFICIOS</t>
  </si>
  <si>
    <t xml:space="preserve">OTROS ARRENDAMIENTOS </t>
  </si>
  <si>
    <t xml:space="preserve">SERVICIOS LEGALES, DE CONTABILIDAD, AUDIOTORIA Y RELACIONADOS </t>
  </si>
  <si>
    <t xml:space="preserve">SERVICIO DE CONSULTORIA ADMINISTRATIVA, PROCESOS, TECNICA Y EN TECNOLOGIAS DE LA INFORMACION </t>
  </si>
  <si>
    <t xml:space="preserve">SERVICIOS DE CAPACITACION </t>
  </si>
  <si>
    <t xml:space="preserve">SERVICIOS DE INVESTIGACION CIENTIFICA Y DESARROLLO </t>
  </si>
  <si>
    <t xml:space="preserve">SERVICIO DE APOYO ADMINISTRATIVO Y FOTOCOPIADO </t>
  </si>
  <si>
    <t xml:space="preserve">SERVICIO DE IMPRESIÓN </t>
  </si>
  <si>
    <t>SERVICIO DE VIGILANCIA</t>
  </si>
  <si>
    <t xml:space="preserve">SERVICIOS PROFESIONALES, CIENTIFICOS, TECNICOS INTEGRALES Y OTROS </t>
  </si>
  <si>
    <t xml:space="preserve">SEGURO DE BIENES PATRIMONIALES </t>
  </si>
  <si>
    <t xml:space="preserve">FLETES Y MANIOBRAS </t>
  </si>
  <si>
    <t>CONSERVACION Y MANTENIMIENTO MENOR DE INMUEBLES</t>
  </si>
  <si>
    <t xml:space="preserve">INSTALACION, REPARACION Y MANTENIMIENTO DE MOBILIARIO Y EQUIPO DE ADMINISTRACION, EDUCACIONAL Y RECREATIVO </t>
  </si>
  <si>
    <t>INSTALACION, REPARACION Y MANTENIMIENTO DE EQUIPO COMPUTO Y TECNOLOGIAS DE LA INFORMACION</t>
  </si>
  <si>
    <t xml:space="preserve">REPARACION, MANTENIMIENTO Y CONSERVACION DE EQUIPO DE TRANSPORTE DESTINADOS A SERVICIOS PUBLICOS Y SERVICIOS ADMINISTRATIVOS </t>
  </si>
  <si>
    <t xml:space="preserve">SERVICIOS DE LIMPIEZA Y MANEJO DE DESECHOS </t>
  </si>
  <si>
    <t>SERVICIOS DE JARDINERIA Y FUMIGACION</t>
  </si>
  <si>
    <t>SERVICIO DE REVELADO DE FOTOGRAFIA</t>
  </si>
  <si>
    <t>GASTO DE CEREMONIAL</t>
  </si>
  <si>
    <t>CONGRESOS Y CONVENCIONES</t>
  </si>
  <si>
    <t>EXPOSICIONES</t>
  </si>
  <si>
    <t xml:space="preserve">IMPUESTOS Y DERECHOS </t>
  </si>
  <si>
    <t xml:space="preserve">IMPUESTO SOBRE NOMINAS </t>
  </si>
  <si>
    <t xml:space="preserve">OTROS IMPUESTOS DERIVADOS DE UNA RELACION LABORAL </t>
  </si>
  <si>
    <t>SERVICIOS PARA LA PROMOCIONY DIFUSION DE SITIOS TURISTICOS, CULTURALES, RECREATIVOS Y DEPORTIVOS DEL DISTRITO FEDERAL</t>
  </si>
  <si>
    <t>OTRAS AYUDAS SOCIALES A PERSONAS</t>
  </si>
  <si>
    <t xml:space="preserve">MAQUINARIA Y EQUIPO AGROPECUARIO </t>
  </si>
  <si>
    <t>MAQUINARIA Y EQUIPO DE CONSTRUCCION</t>
  </si>
  <si>
    <t>REMUNERACIONES AL PERSONALDE CARÁCTER TRANSITORIO</t>
  </si>
  <si>
    <t>REMUNERACIONES ADICIONALES Y ESPECIALES</t>
  </si>
  <si>
    <t>SEGURIDAD SOCIAL</t>
  </si>
  <si>
    <t>OTRAS PRESTACIONES SOCIALES Y ECONOMICAS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</si>
  <si>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</si>
  <si>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</si>
  <si>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</si>
  <si>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</si>
  <si>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</si>
  <si>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HERRAMIENTAS, REFACCIONES Y ACCESORIOS MENORES</t>
  </si>
  <si>
    <t>SERVICIOS DE ARRENDAMIENTO</t>
  </si>
  <si>
    <t>SERVICIOS PROFESIONALES, CIENTIFICOS, TECNICOS Y OTROS SERVICIOS</t>
  </si>
  <si>
    <t>SERVICIOS FINANCIEROS, BANCARIOS  Y COMERCIALES</t>
  </si>
  <si>
    <t>SERVICIOS DE INSTALACION, REPARACION, MANTENIMIENTO Y CONSERVACION</t>
  </si>
  <si>
    <t>SERVICIO DE COMUNICACIÓN SOCIAL Y PUBLICIDAD</t>
  </si>
  <si>
    <t>SERVICIOS OFICIALES</t>
  </si>
  <si>
    <t>OTROS SERVICIOS GENERALES</t>
  </si>
  <si>
    <t>AYUDAS SOCIALES</t>
  </si>
  <si>
    <t>MAQUINARIA, OTROS EQUIPO DE HERRAMIENTA</t>
  </si>
  <si>
    <t>NO APLICA (La Secretaría de Finanzas no ha Publicado los Informes Trimestrales)</t>
  </si>
  <si>
    <t>http://data.finanzas.cdmx.gob.mx/</t>
  </si>
  <si>
    <t>NO APLICA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</si>
</sst>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6" fillId="0" borderId="13" xfId="46" applyBorder="1" applyAlignment="1">
      <alignment horizontal="center" vertical="center" wrapText="1"/>
    </xf>
    <xf numFmtId="0" fontId="36" fillId="0" borderId="14" xfId="46" applyBorder="1" applyAlignment="1">
      <alignment horizontal="center" vertical="center" wrapText="1"/>
    </xf>
    <xf numFmtId="0" fontId="36" fillId="0" borderId="15" xfId="46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TRIMESTRALES%202016\01%20Formatos_IAT_E-M_%202016.xlsx" TargetMode="External" /><Relationship Id="rId2" Type="http://schemas.openxmlformats.org/officeDocument/2006/relationships/hyperlink" Target="01%20Formatos_IAT_E-M_%202016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60" zoomScaleNormal="60" zoomScalePageLayoutView="0" workbookViewId="0" topLeftCell="A7">
      <selection activeCell="S4" sqref="S4:S76"/>
    </sheetView>
  </sheetViews>
  <sheetFormatPr defaultColWidth="11.421875" defaultRowHeight="15"/>
  <cols>
    <col min="1" max="1" width="8.421875" style="0" customWidth="1"/>
    <col min="2" max="2" width="10.28125" style="0" customWidth="1"/>
    <col min="4" max="4" width="37.00390625" style="0" customWidth="1"/>
    <col min="5" max="5" width="15.421875" style="0" bestFit="1" customWidth="1"/>
    <col min="9" max="9" width="12.28125" style="0" customWidth="1"/>
    <col min="14" max="14" width="51.421875" style="0" customWidth="1"/>
    <col min="15" max="15" width="12.57421875" style="0" bestFit="1" customWidth="1"/>
    <col min="16" max="17" width="11.57421875" style="0" bestFit="1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6.8515625" style="0" customWidth="1"/>
    <col min="23" max="23" width="38.28125" style="0" customWidth="1"/>
  </cols>
  <sheetData>
    <row r="1" spans="1:22" ht="15.7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15">
      <c r="A2" s="33" t="s">
        <v>0</v>
      </c>
      <c r="B2" s="34" t="s">
        <v>1</v>
      </c>
      <c r="C2" s="34" t="s">
        <v>2</v>
      </c>
      <c r="D2" s="34"/>
      <c r="E2" s="34"/>
      <c r="F2" s="34"/>
      <c r="G2" s="34"/>
      <c r="H2" s="34" t="s">
        <v>8</v>
      </c>
      <c r="I2" s="34"/>
      <c r="J2" s="34"/>
      <c r="K2" s="34"/>
      <c r="L2" s="34"/>
      <c r="M2" s="34" t="s">
        <v>14</v>
      </c>
      <c r="N2" s="34"/>
      <c r="O2" s="34"/>
      <c r="P2" s="34"/>
      <c r="Q2" s="34"/>
      <c r="R2" s="34" t="s">
        <v>20</v>
      </c>
      <c r="S2" s="34" t="s">
        <v>21</v>
      </c>
      <c r="T2" s="34" t="s">
        <v>22</v>
      </c>
      <c r="U2" s="34" t="s">
        <v>23</v>
      </c>
      <c r="V2" s="34" t="s">
        <v>24</v>
      </c>
      <c r="W2" s="34" t="s">
        <v>27</v>
      </c>
    </row>
    <row r="3" spans="1:23" ht="72.75" customHeight="1">
      <c r="A3" s="33"/>
      <c r="B3" s="34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34"/>
      <c r="S3" s="34"/>
      <c r="T3" s="34"/>
      <c r="U3" s="34"/>
      <c r="V3" s="35"/>
      <c r="W3" s="35"/>
    </row>
    <row r="4" spans="1:23" ht="60">
      <c r="A4" s="14">
        <v>2016</v>
      </c>
      <c r="B4" s="14" t="s">
        <v>28</v>
      </c>
      <c r="C4" s="14">
        <v>1000</v>
      </c>
      <c r="D4" s="20" t="s">
        <v>29</v>
      </c>
      <c r="E4" s="17">
        <v>11441103</v>
      </c>
      <c r="F4" s="17">
        <v>11451406</v>
      </c>
      <c r="G4" s="17">
        <v>2405613.7699999996</v>
      </c>
      <c r="H4" s="1">
        <v>1100</v>
      </c>
      <c r="I4" s="1" t="s">
        <v>38</v>
      </c>
      <c r="J4" s="4">
        <v>2500000</v>
      </c>
      <c r="K4" s="4">
        <v>2407897.28</v>
      </c>
      <c r="L4" s="4">
        <v>526293.27</v>
      </c>
      <c r="M4" s="1">
        <v>1131</v>
      </c>
      <c r="N4" s="6" t="s">
        <v>40</v>
      </c>
      <c r="O4" s="4">
        <v>2500000</v>
      </c>
      <c r="P4" s="4">
        <v>2407897.28</v>
      </c>
      <c r="Q4" s="4">
        <v>526293.27</v>
      </c>
      <c r="R4" s="14" t="s">
        <v>133</v>
      </c>
      <c r="S4" s="28" t="s">
        <v>76</v>
      </c>
      <c r="T4" s="1">
        <v>0</v>
      </c>
      <c r="U4" s="1">
        <v>0</v>
      </c>
      <c r="V4" s="27" t="s">
        <v>131</v>
      </c>
      <c r="W4" s="26" t="s">
        <v>132</v>
      </c>
    </row>
    <row r="5" spans="1:23" ht="60">
      <c r="A5" s="15"/>
      <c r="B5" s="15"/>
      <c r="C5" s="15"/>
      <c r="D5" s="21"/>
      <c r="E5" s="18"/>
      <c r="F5" s="18"/>
      <c r="G5" s="18"/>
      <c r="H5" s="3">
        <v>1200</v>
      </c>
      <c r="I5" s="3" t="s">
        <v>112</v>
      </c>
      <c r="J5" s="4">
        <v>445126</v>
      </c>
      <c r="K5" s="4">
        <v>445126</v>
      </c>
      <c r="L5" s="4">
        <v>0</v>
      </c>
      <c r="M5" s="7">
        <v>1231</v>
      </c>
      <c r="N5" s="6" t="s">
        <v>41</v>
      </c>
      <c r="O5" s="4">
        <v>445126</v>
      </c>
      <c r="P5" s="4">
        <v>445126</v>
      </c>
      <c r="Q5" s="4">
        <v>0</v>
      </c>
      <c r="R5" s="15"/>
      <c r="S5" s="29"/>
      <c r="T5" s="3">
        <v>0</v>
      </c>
      <c r="U5" s="3">
        <v>0</v>
      </c>
      <c r="V5" s="27"/>
      <c r="W5" s="26"/>
    </row>
    <row r="6" spans="1:23" ht="48" customHeight="1">
      <c r="A6" s="15"/>
      <c r="B6" s="15"/>
      <c r="C6" s="15"/>
      <c r="D6" s="21"/>
      <c r="E6" s="18"/>
      <c r="F6" s="18"/>
      <c r="G6" s="18"/>
      <c r="H6" s="14">
        <v>1300</v>
      </c>
      <c r="I6" s="14" t="s">
        <v>113</v>
      </c>
      <c r="J6" s="17">
        <v>1081447</v>
      </c>
      <c r="K6" s="17">
        <v>1114852.72</v>
      </c>
      <c r="L6" s="17">
        <v>25482.66</v>
      </c>
      <c r="M6" s="3">
        <v>1311</v>
      </c>
      <c r="N6" s="6" t="s">
        <v>42</v>
      </c>
      <c r="O6" s="4">
        <v>32729</v>
      </c>
      <c r="P6" s="4">
        <v>32729</v>
      </c>
      <c r="Q6" s="4">
        <v>3786.9</v>
      </c>
      <c r="R6" s="15"/>
      <c r="S6" s="29"/>
      <c r="T6" s="3">
        <v>0</v>
      </c>
      <c r="U6" s="3">
        <v>0</v>
      </c>
      <c r="V6" s="27"/>
      <c r="W6" s="26"/>
    </row>
    <row r="7" spans="1:23" ht="15">
      <c r="A7" s="15"/>
      <c r="B7" s="15"/>
      <c r="C7" s="15"/>
      <c r="D7" s="21"/>
      <c r="E7" s="18"/>
      <c r="F7" s="18"/>
      <c r="G7" s="18"/>
      <c r="H7" s="15"/>
      <c r="I7" s="15"/>
      <c r="J7" s="18"/>
      <c r="K7" s="18"/>
      <c r="L7" s="18"/>
      <c r="M7" s="3">
        <v>1321</v>
      </c>
      <c r="N7" s="6" t="s">
        <v>43</v>
      </c>
      <c r="O7" s="4">
        <v>56659</v>
      </c>
      <c r="P7" s="4">
        <v>56659</v>
      </c>
      <c r="Q7" s="4">
        <v>0</v>
      </c>
      <c r="R7" s="15"/>
      <c r="S7" s="29"/>
      <c r="T7" s="3">
        <v>0</v>
      </c>
      <c r="U7" s="3">
        <v>0</v>
      </c>
      <c r="V7" s="27"/>
      <c r="W7" s="26"/>
    </row>
    <row r="8" spans="1:23" ht="15">
      <c r="A8" s="15"/>
      <c r="B8" s="15"/>
      <c r="C8" s="15"/>
      <c r="D8" s="21"/>
      <c r="E8" s="18"/>
      <c r="F8" s="18"/>
      <c r="G8" s="18"/>
      <c r="H8" s="15"/>
      <c r="I8" s="15"/>
      <c r="J8" s="18"/>
      <c r="K8" s="18"/>
      <c r="L8" s="18"/>
      <c r="M8" s="3">
        <v>1323</v>
      </c>
      <c r="N8" s="6" t="s">
        <v>44</v>
      </c>
      <c r="O8" s="4">
        <v>989959</v>
      </c>
      <c r="P8" s="4">
        <v>1023364.72</v>
      </c>
      <c r="Q8" s="4">
        <v>19805.76</v>
      </c>
      <c r="R8" s="15"/>
      <c r="S8" s="29"/>
      <c r="T8" s="3">
        <v>0</v>
      </c>
      <c r="U8" s="3">
        <v>0</v>
      </c>
      <c r="V8" s="27"/>
      <c r="W8" s="26"/>
    </row>
    <row r="9" spans="1:23" ht="15">
      <c r="A9" s="15"/>
      <c r="B9" s="15"/>
      <c r="C9" s="15"/>
      <c r="D9" s="21"/>
      <c r="E9" s="18"/>
      <c r="F9" s="18"/>
      <c r="G9" s="18"/>
      <c r="H9" s="16"/>
      <c r="I9" s="16"/>
      <c r="J9" s="19"/>
      <c r="K9" s="19"/>
      <c r="L9" s="19"/>
      <c r="M9" s="3">
        <v>1341</v>
      </c>
      <c r="N9" s="6" t="s">
        <v>45</v>
      </c>
      <c r="O9" s="4">
        <v>2100</v>
      </c>
      <c r="P9" s="4">
        <v>2100</v>
      </c>
      <c r="Q9" s="4">
        <v>1890</v>
      </c>
      <c r="R9" s="15"/>
      <c r="S9" s="29"/>
      <c r="T9" s="3">
        <v>0</v>
      </c>
      <c r="U9" s="3">
        <v>0</v>
      </c>
      <c r="V9" s="27"/>
      <c r="W9" s="26"/>
    </row>
    <row r="10" spans="1:23" ht="24" customHeight="1">
      <c r="A10" s="15"/>
      <c r="B10" s="15"/>
      <c r="C10" s="15"/>
      <c r="D10" s="21"/>
      <c r="E10" s="18"/>
      <c r="F10" s="18"/>
      <c r="G10" s="18"/>
      <c r="H10" s="14">
        <v>1400</v>
      </c>
      <c r="I10" s="14" t="s">
        <v>114</v>
      </c>
      <c r="J10" s="17">
        <v>798151</v>
      </c>
      <c r="K10" s="17">
        <v>798151</v>
      </c>
      <c r="L10" s="17">
        <v>118542.96</v>
      </c>
      <c r="M10" s="3">
        <v>1411</v>
      </c>
      <c r="N10" s="6" t="s">
        <v>46</v>
      </c>
      <c r="O10" s="4">
        <v>212313</v>
      </c>
      <c r="P10" s="4">
        <v>212313</v>
      </c>
      <c r="Q10" s="4">
        <v>44809.07</v>
      </c>
      <c r="R10" s="15"/>
      <c r="S10" s="29"/>
      <c r="T10" s="3">
        <v>0</v>
      </c>
      <c r="U10" s="3">
        <v>0</v>
      </c>
      <c r="V10" s="27"/>
      <c r="W10" s="26"/>
    </row>
    <row r="11" spans="1:23" ht="15">
      <c r="A11" s="15"/>
      <c r="B11" s="15"/>
      <c r="C11" s="15"/>
      <c r="D11" s="21"/>
      <c r="E11" s="18"/>
      <c r="F11" s="18"/>
      <c r="G11" s="18"/>
      <c r="H11" s="15"/>
      <c r="I11" s="15"/>
      <c r="J11" s="18"/>
      <c r="K11" s="18"/>
      <c r="L11" s="18"/>
      <c r="M11" s="3">
        <v>1421</v>
      </c>
      <c r="N11" s="6" t="s">
        <v>47</v>
      </c>
      <c r="O11" s="4">
        <v>287854</v>
      </c>
      <c r="P11" s="4">
        <v>287854</v>
      </c>
      <c r="Q11" s="4">
        <v>13923.96</v>
      </c>
      <c r="R11" s="15"/>
      <c r="S11" s="29"/>
      <c r="T11" s="3">
        <v>0</v>
      </c>
      <c r="U11" s="3">
        <v>0</v>
      </c>
      <c r="V11" s="27"/>
      <c r="W11" s="26"/>
    </row>
    <row r="12" spans="1:23" ht="18">
      <c r="A12" s="15"/>
      <c r="B12" s="15"/>
      <c r="C12" s="15"/>
      <c r="D12" s="21"/>
      <c r="E12" s="18"/>
      <c r="F12" s="18"/>
      <c r="G12" s="18"/>
      <c r="H12" s="15"/>
      <c r="I12" s="15"/>
      <c r="J12" s="18"/>
      <c r="K12" s="18"/>
      <c r="L12" s="18"/>
      <c r="M12" s="3">
        <v>1431</v>
      </c>
      <c r="N12" s="6" t="s">
        <v>48</v>
      </c>
      <c r="O12" s="4">
        <v>113745</v>
      </c>
      <c r="P12" s="4">
        <v>113745</v>
      </c>
      <c r="Q12" s="4">
        <v>14411.33</v>
      </c>
      <c r="R12" s="15"/>
      <c r="S12" s="29"/>
      <c r="T12" s="3">
        <v>0</v>
      </c>
      <c r="U12" s="3">
        <v>0</v>
      </c>
      <c r="V12" s="27"/>
      <c r="W12" s="26"/>
    </row>
    <row r="13" spans="1:23" ht="15">
      <c r="A13" s="15"/>
      <c r="B13" s="15"/>
      <c r="C13" s="15"/>
      <c r="D13" s="21"/>
      <c r="E13" s="18"/>
      <c r="F13" s="18"/>
      <c r="G13" s="18"/>
      <c r="H13" s="15"/>
      <c r="I13" s="15"/>
      <c r="J13" s="18"/>
      <c r="K13" s="18"/>
      <c r="L13" s="18"/>
      <c r="M13" s="3">
        <v>1441</v>
      </c>
      <c r="N13" s="6" t="s">
        <v>49</v>
      </c>
      <c r="O13" s="4">
        <v>171279</v>
      </c>
      <c r="P13" s="4">
        <v>171279</v>
      </c>
      <c r="Q13" s="4">
        <v>42817</v>
      </c>
      <c r="R13" s="15"/>
      <c r="S13" s="29"/>
      <c r="T13" s="3">
        <v>0</v>
      </c>
      <c r="U13" s="3">
        <v>0</v>
      </c>
      <c r="V13" s="27"/>
      <c r="W13" s="26"/>
    </row>
    <row r="14" spans="1:23" ht="18">
      <c r="A14" s="15"/>
      <c r="B14" s="15"/>
      <c r="C14" s="15"/>
      <c r="D14" s="21"/>
      <c r="E14" s="18"/>
      <c r="F14" s="18"/>
      <c r="G14" s="18"/>
      <c r="H14" s="16"/>
      <c r="I14" s="16"/>
      <c r="J14" s="19"/>
      <c r="K14" s="19"/>
      <c r="L14" s="19"/>
      <c r="M14" s="3">
        <v>1443</v>
      </c>
      <c r="N14" s="6" t="s">
        <v>50</v>
      </c>
      <c r="O14" s="4">
        <v>12960</v>
      </c>
      <c r="P14" s="4">
        <v>12960</v>
      </c>
      <c r="Q14" s="4">
        <v>2581.6</v>
      </c>
      <c r="R14" s="15"/>
      <c r="S14" s="29"/>
      <c r="T14" s="3">
        <v>0</v>
      </c>
      <c r="U14" s="3">
        <v>0</v>
      </c>
      <c r="V14" s="27"/>
      <c r="W14" s="26"/>
    </row>
    <row r="15" spans="1:23" ht="48" customHeight="1">
      <c r="A15" s="15"/>
      <c r="B15" s="15"/>
      <c r="C15" s="15"/>
      <c r="D15" s="21"/>
      <c r="E15" s="18"/>
      <c r="F15" s="18"/>
      <c r="G15" s="18"/>
      <c r="H15" s="14">
        <v>1500</v>
      </c>
      <c r="I15" s="14" t="s">
        <v>115</v>
      </c>
      <c r="J15" s="17">
        <v>6616379</v>
      </c>
      <c r="K15" s="17">
        <v>6685379</v>
      </c>
      <c r="L15" s="17">
        <v>1735294.88</v>
      </c>
      <c r="M15" s="3">
        <v>1545</v>
      </c>
      <c r="N15" s="6" t="s">
        <v>51</v>
      </c>
      <c r="O15" s="4">
        <v>26379</v>
      </c>
      <c r="P15" s="4">
        <v>26379</v>
      </c>
      <c r="Q15" s="4">
        <v>6306</v>
      </c>
      <c r="R15" s="15"/>
      <c r="S15" s="29"/>
      <c r="T15" s="3">
        <v>0</v>
      </c>
      <c r="U15" s="3">
        <v>0</v>
      </c>
      <c r="V15" s="27"/>
      <c r="W15" s="26"/>
    </row>
    <row r="16" spans="1:23" ht="27">
      <c r="A16" s="15"/>
      <c r="B16" s="15"/>
      <c r="C16" s="15"/>
      <c r="D16" s="21"/>
      <c r="E16" s="18"/>
      <c r="F16" s="18"/>
      <c r="G16" s="18"/>
      <c r="H16" s="15"/>
      <c r="I16" s="15"/>
      <c r="J16" s="18"/>
      <c r="K16" s="18"/>
      <c r="L16" s="18"/>
      <c r="M16" s="3">
        <v>1591</v>
      </c>
      <c r="N16" s="6" t="s">
        <v>52</v>
      </c>
      <c r="O16" s="4">
        <v>6140000</v>
      </c>
      <c r="P16" s="4">
        <v>6222439.5</v>
      </c>
      <c r="Q16" s="4">
        <v>1641880.88</v>
      </c>
      <c r="R16" s="15"/>
      <c r="S16" s="29"/>
      <c r="T16" s="3">
        <v>0</v>
      </c>
      <c r="U16" s="3">
        <v>0</v>
      </c>
      <c r="V16" s="27"/>
      <c r="W16" s="26"/>
    </row>
    <row r="17" spans="1:23" ht="15">
      <c r="A17" s="15"/>
      <c r="B17" s="15"/>
      <c r="C17" s="16"/>
      <c r="D17" s="22"/>
      <c r="E17" s="19"/>
      <c r="F17" s="19"/>
      <c r="G17" s="19"/>
      <c r="H17" s="16"/>
      <c r="I17" s="16"/>
      <c r="J17" s="19"/>
      <c r="K17" s="19"/>
      <c r="L17" s="19"/>
      <c r="M17" s="3">
        <v>1599</v>
      </c>
      <c r="N17" s="6" t="s">
        <v>53</v>
      </c>
      <c r="O17" s="4">
        <v>450000</v>
      </c>
      <c r="P17" s="4">
        <v>436560.5</v>
      </c>
      <c r="Q17" s="4">
        <v>87108</v>
      </c>
      <c r="R17" s="15"/>
      <c r="S17" s="29"/>
      <c r="T17" s="3">
        <v>0</v>
      </c>
      <c r="U17" s="3">
        <v>0</v>
      </c>
      <c r="V17" s="27"/>
      <c r="W17" s="26"/>
    </row>
    <row r="18" spans="1:23" ht="96" customHeight="1">
      <c r="A18" s="15"/>
      <c r="B18" s="15"/>
      <c r="C18" s="14">
        <v>2000</v>
      </c>
      <c r="D18" s="20" t="s">
        <v>30</v>
      </c>
      <c r="E18" s="17">
        <v>3566000</v>
      </c>
      <c r="F18" s="17">
        <v>3541001</v>
      </c>
      <c r="G18" s="17">
        <v>52074.79</v>
      </c>
      <c r="H18" s="14">
        <v>2100</v>
      </c>
      <c r="I18" s="14" t="s">
        <v>37</v>
      </c>
      <c r="J18" s="17">
        <v>1675000</v>
      </c>
      <c r="K18" s="17">
        <v>1675000</v>
      </c>
      <c r="L18" s="17">
        <v>15910.06</v>
      </c>
      <c r="M18" s="3">
        <v>2111</v>
      </c>
      <c r="N18" s="6" t="s">
        <v>54</v>
      </c>
      <c r="O18" s="4">
        <f>200000+200000+100000</f>
        <v>500000</v>
      </c>
      <c r="P18" s="4">
        <f>200000+200000+100000</f>
        <v>500000</v>
      </c>
      <c r="Q18" s="4">
        <v>15910.06</v>
      </c>
      <c r="R18" s="15"/>
      <c r="S18" s="29"/>
      <c r="T18" s="3">
        <v>0</v>
      </c>
      <c r="U18" s="3">
        <v>0</v>
      </c>
      <c r="V18" s="27"/>
      <c r="W18" s="26"/>
    </row>
    <row r="19" spans="1:23" ht="15">
      <c r="A19" s="15"/>
      <c r="B19" s="15"/>
      <c r="C19" s="15"/>
      <c r="D19" s="21"/>
      <c r="E19" s="18"/>
      <c r="F19" s="18"/>
      <c r="G19" s="18"/>
      <c r="H19" s="15"/>
      <c r="I19" s="15"/>
      <c r="J19" s="18"/>
      <c r="K19" s="18"/>
      <c r="L19" s="18"/>
      <c r="M19" s="3">
        <v>2121</v>
      </c>
      <c r="N19" s="6" t="s">
        <v>55</v>
      </c>
      <c r="O19" s="4">
        <v>200000</v>
      </c>
      <c r="P19" s="4">
        <v>200000</v>
      </c>
      <c r="Q19" s="4">
        <v>0</v>
      </c>
      <c r="R19" s="15"/>
      <c r="S19" s="29"/>
      <c r="T19" s="3">
        <v>0</v>
      </c>
      <c r="U19" s="3">
        <v>0</v>
      </c>
      <c r="V19" s="27"/>
      <c r="W19" s="26"/>
    </row>
    <row r="20" spans="1:23" ht="15">
      <c r="A20" s="15"/>
      <c r="B20" s="15"/>
      <c r="C20" s="15"/>
      <c r="D20" s="21"/>
      <c r="E20" s="18"/>
      <c r="F20" s="18"/>
      <c r="G20" s="18"/>
      <c r="H20" s="15"/>
      <c r="I20" s="15"/>
      <c r="J20" s="18"/>
      <c r="K20" s="18"/>
      <c r="L20" s="18"/>
      <c r="M20" s="3">
        <v>2131</v>
      </c>
      <c r="N20" s="6" t="s">
        <v>56</v>
      </c>
      <c r="O20" s="4">
        <v>200000</v>
      </c>
      <c r="P20" s="4">
        <v>200000</v>
      </c>
      <c r="Q20" s="4">
        <v>0</v>
      </c>
      <c r="R20" s="15"/>
      <c r="S20" s="29"/>
      <c r="T20" s="3">
        <v>0</v>
      </c>
      <c r="U20" s="3">
        <v>0</v>
      </c>
      <c r="V20" s="27"/>
      <c r="W20" s="26"/>
    </row>
    <row r="21" spans="1:23" ht="18">
      <c r="A21" s="15"/>
      <c r="B21" s="15"/>
      <c r="C21" s="15"/>
      <c r="D21" s="21"/>
      <c r="E21" s="18"/>
      <c r="F21" s="18"/>
      <c r="G21" s="18"/>
      <c r="H21" s="15"/>
      <c r="I21" s="15"/>
      <c r="J21" s="18"/>
      <c r="K21" s="18"/>
      <c r="L21" s="18"/>
      <c r="M21" s="3">
        <v>2141</v>
      </c>
      <c r="N21" s="6" t="s">
        <v>57</v>
      </c>
      <c r="O21" s="4">
        <f>75000+50000</f>
        <v>125000</v>
      </c>
      <c r="P21" s="4">
        <f>75000+50000</f>
        <v>125000</v>
      </c>
      <c r="Q21" s="4">
        <v>0</v>
      </c>
      <c r="R21" s="15"/>
      <c r="S21" s="29"/>
      <c r="T21" s="3">
        <v>0</v>
      </c>
      <c r="U21" s="3">
        <v>0</v>
      </c>
      <c r="V21" s="27"/>
      <c r="W21" s="26"/>
    </row>
    <row r="22" spans="1:23" ht="15">
      <c r="A22" s="15"/>
      <c r="B22" s="15"/>
      <c r="C22" s="15"/>
      <c r="D22" s="21"/>
      <c r="E22" s="18"/>
      <c r="F22" s="18"/>
      <c r="G22" s="18"/>
      <c r="H22" s="15"/>
      <c r="I22" s="15"/>
      <c r="J22" s="18"/>
      <c r="K22" s="18"/>
      <c r="L22" s="18"/>
      <c r="M22" s="3">
        <v>2151</v>
      </c>
      <c r="N22" s="6" t="s">
        <v>58</v>
      </c>
      <c r="O22" s="4">
        <f>150000+200000</f>
        <v>350000</v>
      </c>
      <c r="P22" s="4">
        <f>150000+200000</f>
        <v>350000</v>
      </c>
      <c r="Q22" s="4">
        <v>0</v>
      </c>
      <c r="R22" s="15"/>
      <c r="S22" s="29"/>
      <c r="T22" s="3">
        <v>0</v>
      </c>
      <c r="U22" s="3">
        <v>0</v>
      </c>
      <c r="V22" s="27"/>
      <c r="W22" s="26"/>
    </row>
    <row r="23" spans="1:23" ht="15">
      <c r="A23" s="15"/>
      <c r="B23" s="15"/>
      <c r="C23" s="15"/>
      <c r="D23" s="21"/>
      <c r="E23" s="18"/>
      <c r="F23" s="18"/>
      <c r="G23" s="18"/>
      <c r="H23" s="15"/>
      <c r="I23" s="15"/>
      <c r="J23" s="18"/>
      <c r="K23" s="18"/>
      <c r="L23" s="18"/>
      <c r="M23" s="3">
        <v>2161</v>
      </c>
      <c r="N23" s="6" t="s">
        <v>59</v>
      </c>
      <c r="O23" s="4">
        <f>100000+100000</f>
        <v>200000</v>
      </c>
      <c r="P23" s="4">
        <f>100000+100000</f>
        <v>200000</v>
      </c>
      <c r="Q23" s="4">
        <v>0</v>
      </c>
      <c r="R23" s="15"/>
      <c r="S23" s="29"/>
      <c r="T23" s="3">
        <v>0</v>
      </c>
      <c r="U23" s="3">
        <v>0</v>
      </c>
      <c r="V23" s="27"/>
      <c r="W23" s="26"/>
    </row>
    <row r="24" spans="1:23" ht="15">
      <c r="A24" s="15"/>
      <c r="B24" s="15"/>
      <c r="C24" s="15"/>
      <c r="D24" s="21"/>
      <c r="E24" s="18"/>
      <c r="F24" s="18"/>
      <c r="G24" s="18"/>
      <c r="H24" s="16"/>
      <c r="I24" s="16"/>
      <c r="J24" s="19"/>
      <c r="K24" s="19"/>
      <c r="L24" s="19"/>
      <c r="M24" s="3">
        <v>2171</v>
      </c>
      <c r="N24" s="6" t="s">
        <v>60</v>
      </c>
      <c r="O24" s="4">
        <v>100000</v>
      </c>
      <c r="P24" s="4">
        <v>100000</v>
      </c>
      <c r="Q24" s="4">
        <v>0</v>
      </c>
      <c r="R24" s="15"/>
      <c r="S24" s="29"/>
      <c r="T24" s="3">
        <v>0</v>
      </c>
      <c r="U24" s="3">
        <v>0</v>
      </c>
      <c r="V24" s="27"/>
      <c r="W24" s="26"/>
    </row>
    <row r="25" spans="1:23" ht="24">
      <c r="A25" s="15"/>
      <c r="B25" s="15"/>
      <c r="C25" s="15"/>
      <c r="D25" s="21"/>
      <c r="E25" s="18"/>
      <c r="F25" s="18"/>
      <c r="G25" s="18"/>
      <c r="H25" s="3">
        <v>2200</v>
      </c>
      <c r="I25" s="3" t="s">
        <v>116</v>
      </c>
      <c r="J25" s="4">
        <v>410000</v>
      </c>
      <c r="K25" s="4">
        <v>410000</v>
      </c>
      <c r="L25" s="4">
        <v>2570.76</v>
      </c>
      <c r="M25" s="3">
        <v>2211</v>
      </c>
      <c r="N25" s="6" t="s">
        <v>61</v>
      </c>
      <c r="O25" s="4">
        <f>260000+150000</f>
        <v>410000</v>
      </c>
      <c r="P25" s="4">
        <f>260000+150000</f>
        <v>410000</v>
      </c>
      <c r="Q25" s="4">
        <v>2570.76</v>
      </c>
      <c r="R25" s="15"/>
      <c r="S25" s="29"/>
      <c r="T25" s="3">
        <v>0</v>
      </c>
      <c r="U25" s="3">
        <v>0</v>
      </c>
      <c r="V25" s="27"/>
      <c r="W25" s="26"/>
    </row>
    <row r="26" spans="1:23" ht="84">
      <c r="A26" s="15"/>
      <c r="B26" s="15"/>
      <c r="C26" s="15"/>
      <c r="D26" s="21"/>
      <c r="E26" s="18"/>
      <c r="F26" s="18"/>
      <c r="G26" s="18"/>
      <c r="H26" s="3">
        <v>2300</v>
      </c>
      <c r="I26" s="3" t="s">
        <v>117</v>
      </c>
      <c r="J26" s="4">
        <v>35000</v>
      </c>
      <c r="K26" s="4">
        <v>35000</v>
      </c>
      <c r="L26" s="4">
        <v>0</v>
      </c>
      <c r="M26" s="3">
        <v>2341</v>
      </c>
      <c r="N26" s="6" t="s">
        <v>62</v>
      </c>
      <c r="O26" s="4">
        <v>35000</v>
      </c>
      <c r="P26" s="4">
        <v>35000</v>
      </c>
      <c r="Q26" s="4">
        <v>0</v>
      </c>
      <c r="R26" s="15"/>
      <c r="S26" s="29"/>
      <c r="T26" s="3">
        <v>0</v>
      </c>
      <c r="U26" s="3">
        <v>0</v>
      </c>
      <c r="V26" s="27"/>
      <c r="W26" s="26"/>
    </row>
    <row r="27" spans="1:23" ht="60" customHeight="1">
      <c r="A27" s="15"/>
      <c r="B27" s="15"/>
      <c r="C27" s="15"/>
      <c r="D27" s="21"/>
      <c r="E27" s="18"/>
      <c r="F27" s="18"/>
      <c r="G27" s="18"/>
      <c r="H27" s="14">
        <v>2400</v>
      </c>
      <c r="I27" s="14" t="s">
        <v>118</v>
      </c>
      <c r="J27" s="17">
        <v>250000</v>
      </c>
      <c r="K27" s="17">
        <v>250000</v>
      </c>
      <c r="L27" s="17">
        <v>2204</v>
      </c>
      <c r="M27" s="3">
        <v>2441</v>
      </c>
      <c r="N27" s="6" t="s">
        <v>63</v>
      </c>
      <c r="O27" s="4">
        <v>100000</v>
      </c>
      <c r="P27" s="4">
        <v>100000</v>
      </c>
      <c r="Q27" s="4">
        <v>0</v>
      </c>
      <c r="R27" s="15"/>
      <c r="S27" s="29"/>
      <c r="T27" s="3">
        <v>0</v>
      </c>
      <c r="U27" s="3">
        <v>0</v>
      </c>
      <c r="V27" s="27"/>
      <c r="W27" s="26"/>
    </row>
    <row r="28" spans="1:23" ht="15">
      <c r="A28" s="15"/>
      <c r="B28" s="15"/>
      <c r="C28" s="15"/>
      <c r="D28" s="21"/>
      <c r="E28" s="18"/>
      <c r="F28" s="18"/>
      <c r="G28" s="18"/>
      <c r="H28" s="15"/>
      <c r="I28" s="15"/>
      <c r="J28" s="18"/>
      <c r="K28" s="18"/>
      <c r="L28" s="18"/>
      <c r="M28" s="3">
        <v>2461</v>
      </c>
      <c r="N28" s="6" t="s">
        <v>64</v>
      </c>
      <c r="O28" s="4">
        <v>50000</v>
      </c>
      <c r="P28" s="4">
        <v>50000</v>
      </c>
      <c r="Q28" s="4">
        <v>0</v>
      </c>
      <c r="R28" s="15"/>
      <c r="S28" s="29"/>
      <c r="T28" s="3">
        <v>0</v>
      </c>
      <c r="U28" s="3">
        <v>0</v>
      </c>
      <c r="V28" s="27"/>
      <c r="W28" s="26"/>
    </row>
    <row r="29" spans="1:23" ht="15">
      <c r="A29" s="15"/>
      <c r="B29" s="15"/>
      <c r="C29" s="15"/>
      <c r="D29" s="21"/>
      <c r="E29" s="18"/>
      <c r="F29" s="18"/>
      <c r="G29" s="18"/>
      <c r="H29" s="15"/>
      <c r="I29" s="15"/>
      <c r="J29" s="18"/>
      <c r="K29" s="18"/>
      <c r="L29" s="18"/>
      <c r="M29" s="3">
        <v>2471</v>
      </c>
      <c r="N29" s="6" t="s">
        <v>65</v>
      </c>
      <c r="O29" s="4">
        <v>50000</v>
      </c>
      <c r="P29" s="4">
        <v>50000</v>
      </c>
      <c r="Q29" s="4">
        <v>2204</v>
      </c>
      <c r="R29" s="15"/>
      <c r="S29" s="29"/>
      <c r="T29" s="3">
        <v>0</v>
      </c>
      <c r="U29" s="3">
        <v>0</v>
      </c>
      <c r="V29" s="27"/>
      <c r="W29" s="26"/>
    </row>
    <row r="30" spans="1:23" ht="15">
      <c r="A30" s="15"/>
      <c r="B30" s="15"/>
      <c r="C30" s="15"/>
      <c r="D30" s="21"/>
      <c r="E30" s="18"/>
      <c r="F30" s="18"/>
      <c r="G30" s="18"/>
      <c r="H30" s="16"/>
      <c r="I30" s="16"/>
      <c r="J30" s="19"/>
      <c r="K30" s="19"/>
      <c r="L30" s="19"/>
      <c r="M30" s="3">
        <v>2491</v>
      </c>
      <c r="N30" s="6" t="s">
        <v>66</v>
      </c>
      <c r="O30" s="4">
        <v>50000</v>
      </c>
      <c r="P30" s="4">
        <v>50000</v>
      </c>
      <c r="Q30" s="4">
        <v>0</v>
      </c>
      <c r="R30" s="15"/>
      <c r="S30" s="29"/>
      <c r="T30" s="3">
        <v>0</v>
      </c>
      <c r="U30" s="3">
        <v>0</v>
      </c>
      <c r="V30" s="27"/>
      <c r="W30" s="26"/>
    </row>
    <row r="31" spans="1:23" ht="60" customHeight="1">
      <c r="A31" s="15"/>
      <c r="B31" s="15"/>
      <c r="C31" s="15"/>
      <c r="D31" s="21"/>
      <c r="E31" s="18"/>
      <c r="F31" s="18"/>
      <c r="G31" s="18"/>
      <c r="H31" s="14">
        <v>2500</v>
      </c>
      <c r="I31" s="14" t="s">
        <v>119</v>
      </c>
      <c r="J31" s="17">
        <v>200000</v>
      </c>
      <c r="K31" s="17">
        <v>200000</v>
      </c>
      <c r="L31" s="17">
        <v>0</v>
      </c>
      <c r="M31" s="3">
        <v>2531</v>
      </c>
      <c r="N31" s="6" t="s">
        <v>67</v>
      </c>
      <c r="O31" s="4">
        <v>50000</v>
      </c>
      <c r="P31" s="4">
        <v>50000</v>
      </c>
      <c r="Q31" s="4">
        <v>0</v>
      </c>
      <c r="R31" s="15"/>
      <c r="S31" s="29"/>
      <c r="T31" s="3">
        <v>0</v>
      </c>
      <c r="U31" s="3">
        <v>0</v>
      </c>
      <c r="V31" s="27"/>
      <c r="W31" s="26"/>
    </row>
    <row r="32" spans="1:23" ht="15">
      <c r="A32" s="15"/>
      <c r="B32" s="15"/>
      <c r="C32" s="15"/>
      <c r="D32" s="21"/>
      <c r="E32" s="18"/>
      <c r="F32" s="18"/>
      <c r="G32" s="18"/>
      <c r="H32" s="15"/>
      <c r="I32" s="15"/>
      <c r="J32" s="18"/>
      <c r="K32" s="18"/>
      <c r="L32" s="18"/>
      <c r="M32" s="3">
        <v>2541</v>
      </c>
      <c r="N32" s="6" t="s">
        <v>68</v>
      </c>
      <c r="O32" s="4">
        <v>100000</v>
      </c>
      <c r="P32" s="4">
        <v>100000</v>
      </c>
      <c r="Q32" s="4">
        <v>0</v>
      </c>
      <c r="R32" s="15"/>
      <c r="S32" s="29"/>
      <c r="T32" s="3">
        <v>0</v>
      </c>
      <c r="U32" s="3">
        <v>0</v>
      </c>
      <c r="V32" s="27"/>
      <c r="W32" s="26"/>
    </row>
    <row r="33" spans="1:23" ht="15">
      <c r="A33" s="15"/>
      <c r="B33" s="15"/>
      <c r="C33" s="15"/>
      <c r="D33" s="21"/>
      <c r="E33" s="18"/>
      <c r="F33" s="18"/>
      <c r="G33" s="18"/>
      <c r="H33" s="16"/>
      <c r="I33" s="16"/>
      <c r="J33" s="19"/>
      <c r="K33" s="19"/>
      <c r="L33" s="19"/>
      <c r="M33" s="3">
        <v>2561</v>
      </c>
      <c r="N33" s="6" t="s">
        <v>69</v>
      </c>
      <c r="O33" s="4">
        <v>50000</v>
      </c>
      <c r="P33" s="4">
        <v>50000</v>
      </c>
      <c r="Q33" s="4">
        <v>0</v>
      </c>
      <c r="R33" s="15"/>
      <c r="S33" s="29"/>
      <c r="T33" s="3">
        <v>0</v>
      </c>
      <c r="U33" s="3">
        <v>0</v>
      </c>
      <c r="V33" s="27"/>
      <c r="W33" s="26"/>
    </row>
    <row r="34" spans="1:23" ht="48">
      <c r="A34" s="15"/>
      <c r="B34" s="15"/>
      <c r="C34" s="15"/>
      <c r="D34" s="21"/>
      <c r="E34" s="18"/>
      <c r="F34" s="18"/>
      <c r="G34" s="18"/>
      <c r="H34" s="3">
        <v>2600</v>
      </c>
      <c r="I34" s="3" t="s">
        <v>70</v>
      </c>
      <c r="J34" s="4">
        <v>336000</v>
      </c>
      <c r="K34" s="4">
        <v>336000</v>
      </c>
      <c r="L34" s="4">
        <v>31389.97</v>
      </c>
      <c r="M34" s="3">
        <v>2611</v>
      </c>
      <c r="N34" s="6" t="s">
        <v>70</v>
      </c>
      <c r="O34" s="4">
        <v>336000</v>
      </c>
      <c r="P34" s="4">
        <v>336000</v>
      </c>
      <c r="Q34" s="4">
        <v>31389.97</v>
      </c>
      <c r="R34" s="15"/>
      <c r="S34" s="29"/>
      <c r="T34" s="3">
        <v>0</v>
      </c>
      <c r="U34" s="3">
        <v>0</v>
      </c>
      <c r="V34" s="27"/>
      <c r="W34" s="26"/>
    </row>
    <row r="35" spans="1:23" ht="72">
      <c r="A35" s="15"/>
      <c r="B35" s="15"/>
      <c r="C35" s="15"/>
      <c r="D35" s="21"/>
      <c r="E35" s="18"/>
      <c r="F35" s="18"/>
      <c r="G35" s="18"/>
      <c r="H35" s="3">
        <v>2700</v>
      </c>
      <c r="I35" s="3" t="s">
        <v>120</v>
      </c>
      <c r="J35" s="4">
        <v>150000</v>
      </c>
      <c r="K35" s="4">
        <v>150000</v>
      </c>
      <c r="L35" s="4">
        <v>0</v>
      </c>
      <c r="M35" s="3">
        <v>2711</v>
      </c>
      <c r="N35" s="6" t="s">
        <v>71</v>
      </c>
      <c r="O35" s="4">
        <v>150000</v>
      </c>
      <c r="P35" s="4">
        <v>150000</v>
      </c>
      <c r="Q35" s="4">
        <v>0</v>
      </c>
      <c r="R35" s="15"/>
      <c r="S35" s="29"/>
      <c r="T35" s="3">
        <v>0</v>
      </c>
      <c r="U35" s="3">
        <v>0</v>
      </c>
      <c r="V35" s="27"/>
      <c r="W35" s="26"/>
    </row>
    <row r="36" spans="1:23" ht="60" customHeight="1">
      <c r="A36" s="15"/>
      <c r="B36" s="15"/>
      <c r="C36" s="15"/>
      <c r="D36" s="21"/>
      <c r="E36" s="18"/>
      <c r="F36" s="18"/>
      <c r="G36" s="18"/>
      <c r="H36" s="14">
        <v>2900</v>
      </c>
      <c r="I36" s="14" t="s">
        <v>121</v>
      </c>
      <c r="J36" s="17">
        <v>510000</v>
      </c>
      <c r="K36" s="17">
        <v>485001</v>
      </c>
      <c r="L36" s="17">
        <v>0</v>
      </c>
      <c r="M36" s="3">
        <v>2911</v>
      </c>
      <c r="N36" s="6" t="s">
        <v>72</v>
      </c>
      <c r="O36" s="4">
        <v>100000</v>
      </c>
      <c r="P36" s="4">
        <v>100000</v>
      </c>
      <c r="Q36" s="4">
        <v>0</v>
      </c>
      <c r="R36" s="15"/>
      <c r="S36" s="29"/>
      <c r="T36" s="3">
        <v>0</v>
      </c>
      <c r="U36" s="3">
        <v>0</v>
      </c>
      <c r="V36" s="27"/>
      <c r="W36" s="26"/>
    </row>
    <row r="37" spans="1:23" ht="15">
      <c r="A37" s="15"/>
      <c r="B37" s="15"/>
      <c r="C37" s="15"/>
      <c r="D37" s="21"/>
      <c r="E37" s="18"/>
      <c r="F37" s="18"/>
      <c r="G37" s="18"/>
      <c r="H37" s="15"/>
      <c r="I37" s="15"/>
      <c r="J37" s="18"/>
      <c r="K37" s="18"/>
      <c r="L37" s="18"/>
      <c r="M37" s="3">
        <v>2921</v>
      </c>
      <c r="N37" s="6" t="s">
        <v>73</v>
      </c>
      <c r="O37" s="4">
        <v>100000</v>
      </c>
      <c r="P37" s="4">
        <v>75001</v>
      </c>
      <c r="Q37" s="4">
        <v>0</v>
      </c>
      <c r="R37" s="15"/>
      <c r="S37" s="29"/>
      <c r="T37" s="3">
        <v>0</v>
      </c>
      <c r="U37" s="3">
        <v>0</v>
      </c>
      <c r="V37" s="27"/>
      <c r="W37" s="26"/>
    </row>
    <row r="38" spans="1:23" ht="18">
      <c r="A38" s="15"/>
      <c r="B38" s="15"/>
      <c r="C38" s="15"/>
      <c r="D38" s="21"/>
      <c r="E38" s="18"/>
      <c r="F38" s="18"/>
      <c r="G38" s="18"/>
      <c r="H38" s="15"/>
      <c r="I38" s="15"/>
      <c r="J38" s="18"/>
      <c r="K38" s="18"/>
      <c r="L38" s="18"/>
      <c r="M38" s="3">
        <v>2941</v>
      </c>
      <c r="N38" s="6" t="s">
        <v>74</v>
      </c>
      <c r="O38" s="4">
        <v>260000</v>
      </c>
      <c r="P38" s="4">
        <v>260000</v>
      </c>
      <c r="Q38" s="4">
        <v>0</v>
      </c>
      <c r="R38" s="15"/>
      <c r="S38" s="29"/>
      <c r="T38" s="3">
        <v>0</v>
      </c>
      <c r="U38" s="3">
        <v>0</v>
      </c>
      <c r="V38" s="27"/>
      <c r="W38" s="26"/>
    </row>
    <row r="39" spans="1:23" ht="15">
      <c r="A39" s="15"/>
      <c r="B39" s="15"/>
      <c r="C39" s="16"/>
      <c r="D39" s="22"/>
      <c r="E39" s="19"/>
      <c r="F39" s="19"/>
      <c r="G39" s="19"/>
      <c r="H39" s="16"/>
      <c r="I39" s="16"/>
      <c r="J39" s="19"/>
      <c r="K39" s="19"/>
      <c r="L39" s="19"/>
      <c r="M39" s="3">
        <v>2961</v>
      </c>
      <c r="N39" s="6" t="s">
        <v>75</v>
      </c>
      <c r="O39" s="4">
        <v>50000</v>
      </c>
      <c r="P39" s="4">
        <v>50000</v>
      </c>
      <c r="Q39" s="4">
        <v>0</v>
      </c>
      <c r="R39" s="15"/>
      <c r="S39" s="29"/>
      <c r="T39" s="3">
        <v>0</v>
      </c>
      <c r="U39" s="3">
        <v>0</v>
      </c>
      <c r="V39" s="27"/>
      <c r="W39" s="26"/>
    </row>
    <row r="40" spans="1:23" ht="24" customHeight="1">
      <c r="A40" s="15"/>
      <c r="B40" s="15"/>
      <c r="C40" s="14">
        <v>3000</v>
      </c>
      <c r="D40" s="20" t="s">
        <v>31</v>
      </c>
      <c r="E40" s="17">
        <v>18761688</v>
      </c>
      <c r="F40" s="17">
        <v>19243048</v>
      </c>
      <c r="G40" s="17">
        <v>237669.51</v>
      </c>
      <c r="H40" s="14">
        <v>3100</v>
      </c>
      <c r="I40" s="14" t="s">
        <v>39</v>
      </c>
      <c r="J40" s="17">
        <v>1064883</v>
      </c>
      <c r="K40" s="17">
        <v>1065483</v>
      </c>
      <c r="L40" s="17">
        <v>8277</v>
      </c>
      <c r="M40" s="3">
        <v>3112</v>
      </c>
      <c r="N40" s="6" t="s">
        <v>77</v>
      </c>
      <c r="O40" s="4">
        <v>35000</v>
      </c>
      <c r="P40" s="4">
        <v>35600</v>
      </c>
      <c r="Q40" s="4">
        <v>6326</v>
      </c>
      <c r="R40" s="15"/>
      <c r="S40" s="29"/>
      <c r="T40" s="3">
        <v>0</v>
      </c>
      <c r="U40" s="3">
        <v>0</v>
      </c>
      <c r="V40" s="27"/>
      <c r="W40" s="26"/>
    </row>
    <row r="41" spans="1:23" ht="15">
      <c r="A41" s="15"/>
      <c r="B41" s="15"/>
      <c r="C41" s="15"/>
      <c r="D41" s="21"/>
      <c r="E41" s="18"/>
      <c r="F41" s="18"/>
      <c r="G41" s="18"/>
      <c r="H41" s="15"/>
      <c r="I41" s="15"/>
      <c r="J41" s="18"/>
      <c r="K41" s="18"/>
      <c r="L41" s="18"/>
      <c r="M41" s="3">
        <v>3131</v>
      </c>
      <c r="N41" s="6" t="s">
        <v>78</v>
      </c>
      <c r="O41" s="4">
        <v>7234</v>
      </c>
      <c r="P41" s="4">
        <v>7234</v>
      </c>
      <c r="Q41" s="4">
        <v>1951</v>
      </c>
      <c r="R41" s="15"/>
      <c r="S41" s="29"/>
      <c r="T41" s="3">
        <v>0</v>
      </c>
      <c r="U41" s="3">
        <v>0</v>
      </c>
      <c r="V41" s="27"/>
      <c r="W41" s="26"/>
    </row>
    <row r="42" spans="1:23" ht="15">
      <c r="A42" s="15"/>
      <c r="B42" s="15"/>
      <c r="C42" s="15"/>
      <c r="D42" s="21"/>
      <c r="E42" s="18"/>
      <c r="F42" s="18"/>
      <c r="G42" s="18"/>
      <c r="H42" s="15"/>
      <c r="I42" s="15"/>
      <c r="J42" s="18"/>
      <c r="K42" s="18"/>
      <c r="L42" s="18"/>
      <c r="M42" s="3">
        <v>3141</v>
      </c>
      <c r="N42" s="6" t="s">
        <v>79</v>
      </c>
      <c r="O42" s="4">
        <v>122649</v>
      </c>
      <c r="P42" s="4">
        <v>122649</v>
      </c>
      <c r="Q42" s="4">
        <v>0</v>
      </c>
      <c r="R42" s="15"/>
      <c r="S42" s="29"/>
      <c r="T42" s="3">
        <v>0</v>
      </c>
      <c r="U42" s="3">
        <v>0</v>
      </c>
      <c r="V42" s="27"/>
      <c r="W42" s="26"/>
    </row>
    <row r="43" spans="1:23" ht="15">
      <c r="A43" s="15"/>
      <c r="B43" s="15"/>
      <c r="C43" s="15"/>
      <c r="D43" s="21"/>
      <c r="E43" s="18"/>
      <c r="F43" s="18"/>
      <c r="G43" s="18"/>
      <c r="H43" s="15"/>
      <c r="I43" s="15"/>
      <c r="J43" s="18"/>
      <c r="K43" s="18"/>
      <c r="L43" s="18"/>
      <c r="M43" s="3">
        <v>3161</v>
      </c>
      <c r="N43" s="6" t="s">
        <v>80</v>
      </c>
      <c r="O43" s="4">
        <v>100000</v>
      </c>
      <c r="P43" s="4">
        <v>100000</v>
      </c>
      <c r="Q43" s="4">
        <v>0</v>
      </c>
      <c r="R43" s="15"/>
      <c r="S43" s="29"/>
      <c r="T43" s="3">
        <v>0</v>
      </c>
      <c r="U43" s="3">
        <v>0</v>
      </c>
      <c r="V43" s="27"/>
      <c r="W43" s="26"/>
    </row>
    <row r="44" spans="1:23" ht="18">
      <c r="A44" s="15"/>
      <c r="B44" s="15"/>
      <c r="C44" s="15"/>
      <c r="D44" s="21"/>
      <c r="E44" s="18"/>
      <c r="F44" s="18"/>
      <c r="G44" s="18"/>
      <c r="H44" s="15"/>
      <c r="I44" s="15"/>
      <c r="J44" s="18"/>
      <c r="K44" s="18"/>
      <c r="L44" s="18"/>
      <c r="M44" s="3">
        <v>3171</v>
      </c>
      <c r="N44" s="6" t="s">
        <v>81</v>
      </c>
      <c r="O44" s="4">
        <f>300000+200000</f>
        <v>500000</v>
      </c>
      <c r="P44" s="4">
        <f>300000+200000</f>
        <v>500000</v>
      </c>
      <c r="Q44" s="4">
        <v>0</v>
      </c>
      <c r="R44" s="15"/>
      <c r="S44" s="29"/>
      <c r="T44" s="3">
        <v>0</v>
      </c>
      <c r="U44" s="3">
        <v>0</v>
      </c>
      <c r="V44" s="27"/>
      <c r="W44" s="26"/>
    </row>
    <row r="45" spans="1:23" ht="15">
      <c r="A45" s="15"/>
      <c r="B45" s="15"/>
      <c r="C45" s="15"/>
      <c r="D45" s="21"/>
      <c r="E45" s="18"/>
      <c r="F45" s="18"/>
      <c r="G45" s="18"/>
      <c r="H45" s="16"/>
      <c r="I45" s="16"/>
      <c r="J45" s="19"/>
      <c r="K45" s="19"/>
      <c r="L45" s="19"/>
      <c r="M45" s="3">
        <v>3191</v>
      </c>
      <c r="N45" s="6" t="s">
        <v>82</v>
      </c>
      <c r="O45" s="4">
        <v>300000</v>
      </c>
      <c r="P45" s="4">
        <v>300000</v>
      </c>
      <c r="Q45" s="4">
        <v>0</v>
      </c>
      <c r="R45" s="15"/>
      <c r="S45" s="29"/>
      <c r="T45" s="3">
        <v>0</v>
      </c>
      <c r="U45" s="3">
        <v>0</v>
      </c>
      <c r="V45" s="27"/>
      <c r="W45" s="26"/>
    </row>
    <row r="46" spans="1:23" ht="36" customHeight="1">
      <c r="A46" s="15"/>
      <c r="B46" s="15"/>
      <c r="C46" s="15"/>
      <c r="D46" s="21"/>
      <c r="E46" s="18"/>
      <c r="F46" s="18"/>
      <c r="G46" s="18"/>
      <c r="H46" s="14">
        <v>3200</v>
      </c>
      <c r="I46" s="14" t="s">
        <v>122</v>
      </c>
      <c r="J46" s="17">
        <v>864000</v>
      </c>
      <c r="K46" s="17">
        <v>864000</v>
      </c>
      <c r="L46" s="17">
        <v>92800</v>
      </c>
      <c r="M46" s="3">
        <v>3221</v>
      </c>
      <c r="N46" s="6" t="s">
        <v>83</v>
      </c>
      <c r="O46" s="4">
        <v>564000</v>
      </c>
      <c r="P46" s="4">
        <v>564000</v>
      </c>
      <c r="Q46" s="4">
        <v>92800</v>
      </c>
      <c r="R46" s="15"/>
      <c r="S46" s="29"/>
      <c r="T46" s="3">
        <v>0</v>
      </c>
      <c r="U46" s="3">
        <v>0</v>
      </c>
      <c r="V46" s="27"/>
      <c r="W46" s="26"/>
    </row>
    <row r="47" spans="1:23" ht="15">
      <c r="A47" s="15"/>
      <c r="B47" s="15"/>
      <c r="C47" s="15"/>
      <c r="D47" s="21"/>
      <c r="E47" s="18"/>
      <c r="F47" s="18"/>
      <c r="G47" s="18"/>
      <c r="H47" s="16"/>
      <c r="I47" s="16"/>
      <c r="J47" s="19"/>
      <c r="K47" s="19"/>
      <c r="L47" s="19"/>
      <c r="M47" s="3">
        <v>3291</v>
      </c>
      <c r="N47" s="6" t="s">
        <v>84</v>
      </c>
      <c r="O47" s="4">
        <v>300000</v>
      </c>
      <c r="P47" s="4">
        <v>300000</v>
      </c>
      <c r="Q47" s="4">
        <v>0</v>
      </c>
      <c r="R47" s="15"/>
      <c r="S47" s="29"/>
      <c r="T47" s="3">
        <v>0</v>
      </c>
      <c r="U47" s="3">
        <v>0</v>
      </c>
      <c r="V47" s="27"/>
      <c r="W47" s="26"/>
    </row>
    <row r="48" spans="1:23" ht="84" customHeight="1">
      <c r="A48" s="15"/>
      <c r="B48" s="15"/>
      <c r="C48" s="15"/>
      <c r="D48" s="21"/>
      <c r="E48" s="18"/>
      <c r="F48" s="18"/>
      <c r="G48" s="18"/>
      <c r="H48" s="14">
        <v>3300</v>
      </c>
      <c r="I48" s="14" t="s">
        <v>123</v>
      </c>
      <c r="J48" s="17">
        <v>12638543</v>
      </c>
      <c r="K48" s="17">
        <v>13435215</v>
      </c>
      <c r="L48" s="17">
        <v>36358.22</v>
      </c>
      <c r="M48" s="3">
        <v>3311</v>
      </c>
      <c r="N48" s="6" t="s">
        <v>85</v>
      </c>
      <c r="O48" s="4">
        <v>200000</v>
      </c>
      <c r="P48" s="4">
        <v>200000</v>
      </c>
      <c r="Q48" s="4">
        <v>0</v>
      </c>
      <c r="R48" s="15"/>
      <c r="S48" s="29"/>
      <c r="T48" s="3">
        <v>0</v>
      </c>
      <c r="U48" s="3">
        <v>0</v>
      </c>
      <c r="V48" s="27"/>
      <c r="W48" s="26"/>
    </row>
    <row r="49" spans="1:23" ht="18">
      <c r="A49" s="15"/>
      <c r="B49" s="15"/>
      <c r="C49" s="15"/>
      <c r="D49" s="21"/>
      <c r="E49" s="18"/>
      <c r="F49" s="18"/>
      <c r="G49" s="18"/>
      <c r="H49" s="15"/>
      <c r="I49" s="15"/>
      <c r="J49" s="18"/>
      <c r="K49" s="18"/>
      <c r="L49" s="18"/>
      <c r="M49" s="3">
        <v>3331</v>
      </c>
      <c r="N49" s="6" t="s">
        <v>86</v>
      </c>
      <c r="O49" s="4">
        <v>400000</v>
      </c>
      <c r="P49" s="4">
        <v>400000</v>
      </c>
      <c r="Q49" s="4">
        <v>0</v>
      </c>
      <c r="R49" s="15"/>
      <c r="S49" s="29"/>
      <c r="T49" s="3">
        <v>0</v>
      </c>
      <c r="U49" s="3">
        <v>0</v>
      </c>
      <c r="V49" s="27"/>
      <c r="W49" s="26"/>
    </row>
    <row r="50" spans="1:23" ht="15">
      <c r="A50" s="15"/>
      <c r="B50" s="15"/>
      <c r="C50" s="15"/>
      <c r="D50" s="21"/>
      <c r="E50" s="18"/>
      <c r="F50" s="18"/>
      <c r="G50" s="18"/>
      <c r="H50" s="15"/>
      <c r="I50" s="15"/>
      <c r="J50" s="18"/>
      <c r="K50" s="18"/>
      <c r="L50" s="18"/>
      <c r="M50" s="3">
        <v>3341</v>
      </c>
      <c r="N50" s="6" t="s">
        <v>87</v>
      </c>
      <c r="O50" s="4">
        <v>1000000</v>
      </c>
      <c r="P50" s="4">
        <v>666668</v>
      </c>
      <c r="Q50" s="4">
        <v>0</v>
      </c>
      <c r="R50" s="15"/>
      <c r="S50" s="29"/>
      <c r="T50" s="3">
        <v>0</v>
      </c>
      <c r="U50" s="3">
        <v>0</v>
      </c>
      <c r="V50" s="27"/>
      <c r="W50" s="26"/>
    </row>
    <row r="51" spans="1:23" ht="15">
      <c r="A51" s="15"/>
      <c r="B51" s="15"/>
      <c r="C51" s="15"/>
      <c r="D51" s="21"/>
      <c r="E51" s="18"/>
      <c r="F51" s="18"/>
      <c r="G51" s="18"/>
      <c r="H51" s="15"/>
      <c r="I51" s="15"/>
      <c r="J51" s="18"/>
      <c r="K51" s="18"/>
      <c r="L51" s="18"/>
      <c r="M51" s="3">
        <v>3351</v>
      </c>
      <c r="N51" s="6" t="s">
        <v>88</v>
      </c>
      <c r="O51" s="4">
        <f>1000000+5810000+3084791</f>
        <v>9894791</v>
      </c>
      <c r="P51" s="4">
        <f>666668+7373336+3084791</f>
        <v>11124795</v>
      </c>
      <c r="Q51" s="4">
        <v>0</v>
      </c>
      <c r="R51" s="15"/>
      <c r="S51" s="29"/>
      <c r="T51" s="3">
        <v>0</v>
      </c>
      <c r="U51" s="3">
        <v>0</v>
      </c>
      <c r="V51" s="27"/>
      <c r="W51" s="26"/>
    </row>
    <row r="52" spans="1:23" ht="15">
      <c r="A52" s="15"/>
      <c r="B52" s="15"/>
      <c r="C52" s="15"/>
      <c r="D52" s="21"/>
      <c r="E52" s="18"/>
      <c r="F52" s="18"/>
      <c r="G52" s="18"/>
      <c r="H52" s="15"/>
      <c r="I52" s="15"/>
      <c r="J52" s="18"/>
      <c r="K52" s="18"/>
      <c r="L52" s="18"/>
      <c r="M52" s="3">
        <v>3361</v>
      </c>
      <c r="N52" s="6" t="s">
        <v>89</v>
      </c>
      <c r="O52" s="4">
        <f>50000+200000</f>
        <v>250000</v>
      </c>
      <c r="P52" s="4">
        <f>50000+200000</f>
        <v>250000</v>
      </c>
      <c r="Q52" s="4">
        <v>0</v>
      </c>
      <c r="R52" s="15"/>
      <c r="S52" s="29"/>
      <c r="T52" s="3">
        <v>0</v>
      </c>
      <c r="U52" s="3">
        <v>0</v>
      </c>
      <c r="V52" s="27"/>
      <c r="W52" s="26"/>
    </row>
    <row r="53" spans="1:23" ht="15">
      <c r="A53" s="15"/>
      <c r="B53" s="15"/>
      <c r="C53" s="15"/>
      <c r="D53" s="21"/>
      <c r="E53" s="18"/>
      <c r="F53" s="18"/>
      <c r="G53" s="18"/>
      <c r="H53" s="15"/>
      <c r="I53" s="15"/>
      <c r="J53" s="18"/>
      <c r="K53" s="18"/>
      <c r="L53" s="18"/>
      <c r="M53" s="3">
        <v>3362</v>
      </c>
      <c r="N53" s="6" t="s">
        <v>90</v>
      </c>
      <c r="O53" s="4">
        <v>350000</v>
      </c>
      <c r="P53" s="4">
        <v>250000</v>
      </c>
      <c r="Q53" s="4">
        <v>0</v>
      </c>
      <c r="R53" s="15"/>
      <c r="S53" s="29"/>
      <c r="T53" s="3">
        <v>0</v>
      </c>
      <c r="U53" s="3">
        <v>0</v>
      </c>
      <c r="V53" s="27"/>
      <c r="W53" s="26"/>
    </row>
    <row r="54" spans="1:23" ht="15">
      <c r="A54" s="15"/>
      <c r="B54" s="15"/>
      <c r="C54" s="15"/>
      <c r="D54" s="21"/>
      <c r="E54" s="18"/>
      <c r="F54" s="18"/>
      <c r="G54" s="18"/>
      <c r="H54" s="15"/>
      <c r="I54" s="15"/>
      <c r="J54" s="18"/>
      <c r="K54" s="18"/>
      <c r="L54" s="18"/>
      <c r="M54" s="3">
        <v>3381</v>
      </c>
      <c r="N54" s="6" t="s">
        <v>91</v>
      </c>
      <c r="O54" s="4">
        <v>393752</v>
      </c>
      <c r="P54" s="4">
        <v>393752</v>
      </c>
      <c r="Q54" s="4">
        <v>36358.22</v>
      </c>
      <c r="R54" s="15"/>
      <c r="S54" s="29"/>
      <c r="T54" s="3">
        <v>0</v>
      </c>
      <c r="U54" s="3">
        <v>0</v>
      </c>
      <c r="V54" s="27"/>
      <c r="W54" s="26"/>
    </row>
    <row r="55" spans="1:23" ht="18">
      <c r="A55" s="15"/>
      <c r="B55" s="15"/>
      <c r="C55" s="15"/>
      <c r="D55" s="21"/>
      <c r="E55" s="18"/>
      <c r="F55" s="18"/>
      <c r="G55" s="18"/>
      <c r="H55" s="16"/>
      <c r="I55" s="16"/>
      <c r="J55" s="19"/>
      <c r="K55" s="19"/>
      <c r="L55" s="19"/>
      <c r="M55" s="3">
        <v>3391</v>
      </c>
      <c r="N55" s="6" t="s">
        <v>92</v>
      </c>
      <c r="O55" s="4">
        <v>150000</v>
      </c>
      <c r="P55" s="4">
        <v>150000</v>
      </c>
      <c r="Q55" s="4">
        <v>0</v>
      </c>
      <c r="R55" s="15"/>
      <c r="S55" s="29"/>
      <c r="T55" s="3">
        <v>0</v>
      </c>
      <c r="U55" s="3">
        <v>0</v>
      </c>
      <c r="V55" s="27"/>
      <c r="W55" s="26"/>
    </row>
    <row r="56" spans="1:23" ht="48" customHeight="1">
      <c r="A56" s="15"/>
      <c r="B56" s="15"/>
      <c r="C56" s="15"/>
      <c r="D56" s="21"/>
      <c r="E56" s="18"/>
      <c r="F56" s="18"/>
      <c r="G56" s="18"/>
      <c r="H56" s="14">
        <v>3400</v>
      </c>
      <c r="I56" s="14" t="s">
        <v>124</v>
      </c>
      <c r="J56" s="17">
        <v>150000</v>
      </c>
      <c r="K56" s="17">
        <v>150000</v>
      </c>
      <c r="L56" s="17">
        <v>16920.98</v>
      </c>
      <c r="M56" s="3">
        <v>3451</v>
      </c>
      <c r="N56" s="6" t="s">
        <v>93</v>
      </c>
      <c r="O56" s="4">
        <v>100000</v>
      </c>
      <c r="P56" s="4">
        <v>100000</v>
      </c>
      <c r="Q56" s="4">
        <v>16920.98</v>
      </c>
      <c r="R56" s="15"/>
      <c r="S56" s="29"/>
      <c r="T56" s="3">
        <v>0</v>
      </c>
      <c r="U56" s="3">
        <v>0</v>
      </c>
      <c r="V56" s="27"/>
      <c r="W56" s="26"/>
    </row>
    <row r="57" spans="1:23" ht="15">
      <c r="A57" s="15"/>
      <c r="B57" s="15"/>
      <c r="C57" s="15"/>
      <c r="D57" s="21"/>
      <c r="E57" s="18"/>
      <c r="F57" s="18"/>
      <c r="G57" s="18"/>
      <c r="H57" s="16"/>
      <c r="I57" s="16"/>
      <c r="J57" s="19"/>
      <c r="K57" s="19"/>
      <c r="L57" s="19"/>
      <c r="M57" s="3">
        <v>3471</v>
      </c>
      <c r="N57" s="6" t="s">
        <v>94</v>
      </c>
      <c r="O57" s="4">
        <v>50000</v>
      </c>
      <c r="P57" s="4">
        <v>50000</v>
      </c>
      <c r="Q57" s="4">
        <v>0</v>
      </c>
      <c r="R57" s="15"/>
      <c r="S57" s="29"/>
      <c r="T57" s="3">
        <v>0</v>
      </c>
      <c r="U57" s="3">
        <v>0</v>
      </c>
      <c r="V57" s="27"/>
      <c r="W57" s="26"/>
    </row>
    <row r="58" spans="1:23" ht="84" customHeight="1">
      <c r="A58" s="15"/>
      <c r="B58" s="15"/>
      <c r="C58" s="15"/>
      <c r="D58" s="21"/>
      <c r="E58" s="18"/>
      <c r="F58" s="18"/>
      <c r="G58" s="18"/>
      <c r="H58" s="14">
        <v>3500</v>
      </c>
      <c r="I58" s="14" t="s">
        <v>125</v>
      </c>
      <c r="J58" s="17">
        <v>1280262</v>
      </c>
      <c r="K58" s="17">
        <v>1189662</v>
      </c>
      <c r="L58" s="17">
        <v>0</v>
      </c>
      <c r="M58" s="3">
        <v>3511</v>
      </c>
      <c r="N58" s="6" t="s">
        <v>95</v>
      </c>
      <c r="O58" s="4">
        <v>300262</v>
      </c>
      <c r="P58" s="4">
        <v>209662</v>
      </c>
      <c r="Q58" s="4">
        <v>0</v>
      </c>
      <c r="R58" s="15"/>
      <c r="S58" s="29"/>
      <c r="T58" s="3">
        <v>0</v>
      </c>
      <c r="U58" s="3">
        <v>0</v>
      </c>
      <c r="V58" s="27"/>
      <c r="W58" s="26"/>
    </row>
    <row r="59" spans="1:23" ht="18">
      <c r="A59" s="15"/>
      <c r="B59" s="15"/>
      <c r="C59" s="15"/>
      <c r="D59" s="21"/>
      <c r="E59" s="18"/>
      <c r="F59" s="18"/>
      <c r="G59" s="18"/>
      <c r="H59" s="15"/>
      <c r="I59" s="15"/>
      <c r="J59" s="18"/>
      <c r="K59" s="18"/>
      <c r="L59" s="18"/>
      <c r="M59" s="3">
        <v>3521</v>
      </c>
      <c r="N59" s="6" t="s">
        <v>96</v>
      </c>
      <c r="O59" s="4">
        <v>200000</v>
      </c>
      <c r="P59" s="4">
        <v>200000</v>
      </c>
      <c r="Q59" s="4">
        <v>0</v>
      </c>
      <c r="R59" s="15"/>
      <c r="S59" s="29"/>
      <c r="T59" s="3">
        <v>0</v>
      </c>
      <c r="U59" s="3">
        <v>0</v>
      </c>
      <c r="V59" s="27"/>
      <c r="W59" s="26"/>
    </row>
    <row r="60" spans="1:23" ht="18">
      <c r="A60" s="15"/>
      <c r="B60" s="15"/>
      <c r="C60" s="15"/>
      <c r="D60" s="21"/>
      <c r="E60" s="18"/>
      <c r="F60" s="18"/>
      <c r="G60" s="18"/>
      <c r="H60" s="15"/>
      <c r="I60" s="15"/>
      <c r="J60" s="18"/>
      <c r="K60" s="18"/>
      <c r="L60" s="18"/>
      <c r="M60" s="3">
        <v>3531</v>
      </c>
      <c r="N60" s="6" t="s">
        <v>97</v>
      </c>
      <c r="O60" s="4">
        <v>300000</v>
      </c>
      <c r="P60" s="4">
        <v>300000</v>
      </c>
      <c r="Q60" s="4">
        <v>0</v>
      </c>
      <c r="R60" s="15"/>
      <c r="S60" s="29"/>
      <c r="T60" s="3">
        <v>0</v>
      </c>
      <c r="U60" s="3">
        <v>0</v>
      </c>
      <c r="V60" s="27"/>
      <c r="W60" s="26"/>
    </row>
    <row r="61" spans="1:23" ht="27">
      <c r="A61" s="15"/>
      <c r="B61" s="15"/>
      <c r="C61" s="15"/>
      <c r="D61" s="21"/>
      <c r="E61" s="18"/>
      <c r="F61" s="18"/>
      <c r="G61" s="18"/>
      <c r="H61" s="15"/>
      <c r="I61" s="15"/>
      <c r="J61" s="18"/>
      <c r="K61" s="18"/>
      <c r="L61" s="18"/>
      <c r="M61" s="3">
        <v>3553</v>
      </c>
      <c r="N61" s="6" t="s">
        <v>98</v>
      </c>
      <c r="O61" s="4">
        <v>200000</v>
      </c>
      <c r="P61" s="4">
        <v>200000</v>
      </c>
      <c r="Q61" s="4">
        <v>0</v>
      </c>
      <c r="R61" s="15"/>
      <c r="S61" s="29"/>
      <c r="T61" s="3">
        <v>0</v>
      </c>
      <c r="U61" s="3">
        <v>0</v>
      </c>
      <c r="V61" s="27"/>
      <c r="W61" s="26"/>
    </row>
    <row r="62" spans="1:23" ht="15">
      <c r="A62" s="15"/>
      <c r="B62" s="15"/>
      <c r="C62" s="15"/>
      <c r="D62" s="21"/>
      <c r="E62" s="18"/>
      <c r="F62" s="18"/>
      <c r="G62" s="18"/>
      <c r="H62" s="15"/>
      <c r="I62" s="15"/>
      <c r="J62" s="18"/>
      <c r="K62" s="18"/>
      <c r="L62" s="18"/>
      <c r="M62" s="3">
        <v>3581</v>
      </c>
      <c r="N62" s="6" t="s">
        <v>99</v>
      </c>
      <c r="O62" s="4">
        <v>180000</v>
      </c>
      <c r="P62" s="4">
        <v>180000</v>
      </c>
      <c r="Q62" s="4">
        <v>0</v>
      </c>
      <c r="R62" s="15"/>
      <c r="S62" s="29"/>
      <c r="T62" s="3">
        <v>0</v>
      </c>
      <c r="U62" s="3">
        <v>0</v>
      </c>
      <c r="V62" s="27"/>
      <c r="W62" s="26"/>
    </row>
    <row r="63" spans="1:23" ht="15">
      <c r="A63" s="15"/>
      <c r="B63" s="15"/>
      <c r="C63" s="15"/>
      <c r="D63" s="21"/>
      <c r="E63" s="18"/>
      <c r="F63" s="18"/>
      <c r="G63" s="18"/>
      <c r="H63" s="16"/>
      <c r="I63" s="16"/>
      <c r="J63" s="19"/>
      <c r="K63" s="19"/>
      <c r="L63" s="19"/>
      <c r="M63" s="3">
        <v>3591</v>
      </c>
      <c r="N63" s="6" t="s">
        <v>100</v>
      </c>
      <c r="O63" s="4">
        <v>100000</v>
      </c>
      <c r="P63" s="4">
        <v>100000</v>
      </c>
      <c r="Q63" s="4">
        <v>0</v>
      </c>
      <c r="R63" s="15"/>
      <c r="S63" s="29"/>
      <c r="T63" s="3">
        <v>0</v>
      </c>
      <c r="U63" s="3">
        <v>0</v>
      </c>
      <c r="V63" s="27"/>
      <c r="W63" s="26"/>
    </row>
    <row r="64" spans="1:23" ht="48">
      <c r="A64" s="15"/>
      <c r="B64" s="15"/>
      <c r="C64" s="15"/>
      <c r="D64" s="21"/>
      <c r="E64" s="18"/>
      <c r="F64" s="18"/>
      <c r="G64" s="18"/>
      <c r="H64" s="3">
        <v>3600</v>
      </c>
      <c r="I64" s="3" t="s">
        <v>126</v>
      </c>
      <c r="J64" s="4">
        <v>200000</v>
      </c>
      <c r="K64" s="4">
        <v>133336</v>
      </c>
      <c r="L64" s="4">
        <v>0</v>
      </c>
      <c r="M64" s="3">
        <v>3641</v>
      </c>
      <c r="N64" s="6" t="s">
        <v>101</v>
      </c>
      <c r="O64" s="4">
        <v>200000</v>
      </c>
      <c r="P64" s="4">
        <v>133336</v>
      </c>
      <c r="Q64" s="4">
        <v>0</v>
      </c>
      <c r="R64" s="15"/>
      <c r="S64" s="29"/>
      <c r="T64" s="3">
        <v>0</v>
      </c>
      <c r="U64" s="3">
        <v>0</v>
      </c>
      <c r="V64" s="27"/>
      <c r="W64" s="26"/>
    </row>
    <row r="65" spans="1:23" ht="24" customHeight="1">
      <c r="A65" s="15"/>
      <c r="B65" s="15"/>
      <c r="C65" s="15"/>
      <c r="D65" s="21"/>
      <c r="E65" s="18"/>
      <c r="F65" s="18"/>
      <c r="G65" s="18"/>
      <c r="H65" s="14">
        <v>3800</v>
      </c>
      <c r="I65" s="14" t="s">
        <v>127</v>
      </c>
      <c r="J65" s="17">
        <v>1040000</v>
      </c>
      <c r="K65" s="17">
        <v>866656</v>
      </c>
      <c r="L65" s="17">
        <v>0</v>
      </c>
      <c r="M65" s="3">
        <v>3811</v>
      </c>
      <c r="N65" s="6" t="s">
        <v>102</v>
      </c>
      <c r="O65" s="4">
        <f>230000+410000</f>
        <v>640000</v>
      </c>
      <c r="P65" s="4">
        <f>156656+310000</f>
        <v>466656</v>
      </c>
      <c r="Q65" s="4">
        <v>0</v>
      </c>
      <c r="R65" s="15"/>
      <c r="S65" s="29"/>
      <c r="T65" s="3">
        <v>0</v>
      </c>
      <c r="U65" s="3">
        <v>0</v>
      </c>
      <c r="V65" s="27"/>
      <c r="W65" s="26"/>
    </row>
    <row r="66" spans="1:23" ht="15">
      <c r="A66" s="15"/>
      <c r="B66" s="15"/>
      <c r="C66" s="15"/>
      <c r="D66" s="21"/>
      <c r="E66" s="18"/>
      <c r="F66" s="18"/>
      <c r="G66" s="18"/>
      <c r="H66" s="15"/>
      <c r="I66" s="15"/>
      <c r="J66" s="18"/>
      <c r="K66" s="18"/>
      <c r="L66" s="18"/>
      <c r="M66" s="3">
        <v>3831</v>
      </c>
      <c r="N66" s="6" t="s">
        <v>103</v>
      </c>
      <c r="O66" s="4">
        <v>200000</v>
      </c>
      <c r="P66" s="4">
        <v>200000</v>
      </c>
      <c r="Q66" s="4">
        <v>0</v>
      </c>
      <c r="R66" s="15"/>
      <c r="S66" s="29"/>
      <c r="T66" s="3">
        <v>0</v>
      </c>
      <c r="U66" s="3">
        <v>0</v>
      </c>
      <c r="V66" s="27"/>
      <c r="W66" s="26"/>
    </row>
    <row r="67" spans="1:23" ht="15">
      <c r="A67" s="15"/>
      <c r="B67" s="15"/>
      <c r="C67" s="15"/>
      <c r="D67" s="21"/>
      <c r="E67" s="18"/>
      <c r="F67" s="18"/>
      <c r="G67" s="18"/>
      <c r="H67" s="16"/>
      <c r="I67" s="16"/>
      <c r="J67" s="19"/>
      <c r="K67" s="19"/>
      <c r="L67" s="19"/>
      <c r="M67" s="3">
        <v>3841</v>
      </c>
      <c r="N67" s="6" t="s">
        <v>104</v>
      </c>
      <c r="O67" s="4">
        <v>200000</v>
      </c>
      <c r="P67" s="4">
        <v>200000</v>
      </c>
      <c r="Q67" s="4">
        <v>0</v>
      </c>
      <c r="R67" s="15"/>
      <c r="S67" s="29"/>
      <c r="T67" s="3">
        <v>0</v>
      </c>
      <c r="U67" s="3">
        <v>0</v>
      </c>
      <c r="V67" s="27"/>
      <c r="W67" s="26"/>
    </row>
    <row r="68" spans="1:23" ht="36" customHeight="1">
      <c r="A68" s="15"/>
      <c r="B68" s="15"/>
      <c r="C68" s="15"/>
      <c r="D68" s="21"/>
      <c r="E68" s="18"/>
      <c r="F68" s="18"/>
      <c r="G68" s="18"/>
      <c r="H68" s="14">
        <v>3900</v>
      </c>
      <c r="I68" s="14" t="s">
        <v>128</v>
      </c>
      <c r="J68" s="17">
        <v>1524000</v>
      </c>
      <c r="K68" s="17">
        <v>1538696</v>
      </c>
      <c r="L68" s="17">
        <v>83313.31</v>
      </c>
      <c r="M68" s="3">
        <v>3921</v>
      </c>
      <c r="N68" s="6" t="s">
        <v>105</v>
      </c>
      <c r="O68" s="4">
        <v>100000</v>
      </c>
      <c r="P68" s="4">
        <v>114696</v>
      </c>
      <c r="Q68" s="4">
        <v>39695</v>
      </c>
      <c r="R68" s="15"/>
      <c r="S68" s="29"/>
      <c r="T68" s="3">
        <v>0</v>
      </c>
      <c r="U68" s="3">
        <v>0</v>
      </c>
      <c r="V68" s="27"/>
      <c r="W68" s="26"/>
    </row>
    <row r="69" spans="1:23" ht="15">
      <c r="A69" s="15"/>
      <c r="B69" s="15"/>
      <c r="C69" s="15"/>
      <c r="D69" s="21"/>
      <c r="E69" s="18"/>
      <c r="F69" s="18"/>
      <c r="G69" s="18"/>
      <c r="H69" s="15"/>
      <c r="I69" s="15"/>
      <c r="J69" s="18"/>
      <c r="K69" s="18"/>
      <c r="L69" s="18"/>
      <c r="M69" s="3">
        <v>3981</v>
      </c>
      <c r="N69" s="6" t="s">
        <v>106</v>
      </c>
      <c r="O69" s="4">
        <v>350000</v>
      </c>
      <c r="P69" s="4">
        <v>350000</v>
      </c>
      <c r="Q69" s="4">
        <v>42716</v>
      </c>
      <c r="R69" s="15"/>
      <c r="S69" s="29"/>
      <c r="T69" s="3">
        <v>0</v>
      </c>
      <c r="U69" s="3">
        <v>0</v>
      </c>
      <c r="V69" s="27"/>
      <c r="W69" s="26"/>
    </row>
    <row r="70" spans="1:23" ht="15">
      <c r="A70" s="15"/>
      <c r="B70" s="15"/>
      <c r="C70" s="15"/>
      <c r="D70" s="21"/>
      <c r="E70" s="18"/>
      <c r="F70" s="18"/>
      <c r="G70" s="18"/>
      <c r="H70" s="15"/>
      <c r="I70" s="15"/>
      <c r="J70" s="18"/>
      <c r="K70" s="18"/>
      <c r="L70" s="18"/>
      <c r="M70" s="3">
        <v>3982</v>
      </c>
      <c r="N70" s="6" t="s">
        <v>107</v>
      </c>
      <c r="O70" s="4">
        <v>210000</v>
      </c>
      <c r="P70" s="4">
        <v>210000</v>
      </c>
      <c r="Q70" s="4">
        <v>902.31</v>
      </c>
      <c r="R70" s="15"/>
      <c r="S70" s="29"/>
      <c r="T70" s="3">
        <v>0</v>
      </c>
      <c r="U70" s="3">
        <v>0</v>
      </c>
      <c r="V70" s="27"/>
      <c r="W70" s="26"/>
    </row>
    <row r="71" spans="1:23" ht="18">
      <c r="A71" s="15"/>
      <c r="B71" s="15"/>
      <c r="C71" s="16"/>
      <c r="D71" s="22"/>
      <c r="E71" s="19"/>
      <c r="F71" s="19"/>
      <c r="G71" s="19"/>
      <c r="H71" s="16"/>
      <c r="I71" s="16"/>
      <c r="J71" s="19"/>
      <c r="K71" s="19"/>
      <c r="L71" s="19"/>
      <c r="M71" s="3">
        <v>3992</v>
      </c>
      <c r="N71" s="6" t="s">
        <v>108</v>
      </c>
      <c r="O71" s="4">
        <f>300000+564000</f>
        <v>864000</v>
      </c>
      <c r="P71" s="4">
        <f>300000+564000</f>
        <v>864000</v>
      </c>
      <c r="Q71" s="4">
        <v>0</v>
      </c>
      <c r="R71" s="15"/>
      <c r="S71" s="29"/>
      <c r="T71" s="3">
        <v>0</v>
      </c>
      <c r="U71" s="3">
        <v>0</v>
      </c>
      <c r="V71" s="27"/>
      <c r="W71" s="26"/>
    </row>
    <row r="72" spans="1:23" ht="35.25" customHeight="1">
      <c r="A72" s="15"/>
      <c r="B72" s="15"/>
      <c r="C72" s="1">
        <v>4000</v>
      </c>
      <c r="D72" s="13" t="s">
        <v>32</v>
      </c>
      <c r="E72" s="4">
        <v>7250000</v>
      </c>
      <c r="F72" s="4">
        <v>7250000</v>
      </c>
      <c r="G72" s="4">
        <v>0</v>
      </c>
      <c r="H72" s="1">
        <v>4400</v>
      </c>
      <c r="I72" s="1" t="s">
        <v>129</v>
      </c>
      <c r="J72" s="4">
        <v>7250000</v>
      </c>
      <c r="K72" s="4">
        <v>7250000</v>
      </c>
      <c r="L72" s="4">
        <v>0</v>
      </c>
      <c r="M72" s="1">
        <v>4419</v>
      </c>
      <c r="N72" s="6" t="s">
        <v>109</v>
      </c>
      <c r="O72" s="4">
        <f>1250000+6000000</f>
        <v>7250000</v>
      </c>
      <c r="P72" s="4">
        <f>1333336+5916664</f>
        <v>7250000</v>
      </c>
      <c r="Q72" s="4">
        <v>0</v>
      </c>
      <c r="R72" s="15"/>
      <c r="S72" s="29"/>
      <c r="T72" s="3">
        <v>0</v>
      </c>
      <c r="U72" s="3">
        <v>0</v>
      </c>
      <c r="V72" s="27"/>
      <c r="W72" s="26"/>
    </row>
    <row r="73" spans="1:23" ht="48" customHeight="1">
      <c r="A73" s="15"/>
      <c r="B73" s="15"/>
      <c r="C73" s="14">
        <v>5000</v>
      </c>
      <c r="D73" s="23" t="s">
        <v>33</v>
      </c>
      <c r="E73" s="17">
        <v>2500000</v>
      </c>
      <c r="F73" s="17">
        <v>2033336</v>
      </c>
      <c r="G73" s="17">
        <v>0</v>
      </c>
      <c r="H73" s="14">
        <v>5600</v>
      </c>
      <c r="I73" s="14" t="s">
        <v>130</v>
      </c>
      <c r="J73" s="17">
        <v>2500000</v>
      </c>
      <c r="K73" s="17">
        <v>2033336</v>
      </c>
      <c r="L73" s="17">
        <v>0</v>
      </c>
      <c r="M73" s="3">
        <v>5611</v>
      </c>
      <c r="N73" s="6" t="s">
        <v>110</v>
      </c>
      <c r="O73" s="4">
        <v>1400000</v>
      </c>
      <c r="P73" s="4">
        <v>933336</v>
      </c>
      <c r="Q73" s="4">
        <v>0</v>
      </c>
      <c r="R73" s="15"/>
      <c r="S73" s="29"/>
      <c r="T73" s="3">
        <v>0</v>
      </c>
      <c r="U73" s="3">
        <v>0</v>
      </c>
      <c r="V73" s="27"/>
      <c r="W73" s="26"/>
    </row>
    <row r="74" spans="1:23" ht="15">
      <c r="A74" s="15"/>
      <c r="B74" s="15"/>
      <c r="C74" s="15"/>
      <c r="D74" s="24"/>
      <c r="E74" s="18"/>
      <c r="F74" s="18"/>
      <c r="G74" s="18"/>
      <c r="H74" s="15"/>
      <c r="I74" s="15"/>
      <c r="J74" s="18"/>
      <c r="K74" s="18"/>
      <c r="L74" s="18"/>
      <c r="M74" s="14">
        <v>5631</v>
      </c>
      <c r="N74" s="31" t="s">
        <v>111</v>
      </c>
      <c r="O74" s="17">
        <v>1100000</v>
      </c>
      <c r="P74" s="17">
        <v>1100000</v>
      </c>
      <c r="Q74" s="17">
        <v>0</v>
      </c>
      <c r="R74" s="15"/>
      <c r="S74" s="29"/>
      <c r="T74" s="14">
        <v>0</v>
      </c>
      <c r="U74" s="14">
        <v>0</v>
      </c>
      <c r="V74" s="27"/>
      <c r="W74" s="26"/>
    </row>
    <row r="75" spans="1:23" ht="15">
      <c r="A75" s="15"/>
      <c r="B75" s="15"/>
      <c r="C75" s="15"/>
      <c r="D75" s="24"/>
      <c r="E75" s="18"/>
      <c r="F75" s="18"/>
      <c r="G75" s="18"/>
      <c r="H75" s="15"/>
      <c r="I75" s="15"/>
      <c r="J75" s="18"/>
      <c r="K75" s="18"/>
      <c r="L75" s="18"/>
      <c r="M75" s="15"/>
      <c r="N75" s="31"/>
      <c r="O75" s="18"/>
      <c r="P75" s="18"/>
      <c r="Q75" s="18"/>
      <c r="R75" s="15"/>
      <c r="S75" s="29"/>
      <c r="T75" s="15"/>
      <c r="U75" s="15"/>
      <c r="V75" s="27"/>
      <c r="W75" s="26"/>
    </row>
    <row r="76" spans="1:23" ht="15">
      <c r="A76" s="16"/>
      <c r="B76" s="16"/>
      <c r="C76" s="16"/>
      <c r="D76" s="25"/>
      <c r="E76" s="19"/>
      <c r="F76" s="19"/>
      <c r="G76" s="19"/>
      <c r="H76" s="16"/>
      <c r="I76" s="16"/>
      <c r="J76" s="19"/>
      <c r="K76" s="19"/>
      <c r="L76" s="19"/>
      <c r="M76" s="16"/>
      <c r="N76" s="31"/>
      <c r="O76" s="19"/>
      <c r="P76" s="19"/>
      <c r="Q76" s="19"/>
      <c r="R76" s="16"/>
      <c r="S76" s="30"/>
      <c r="T76" s="16"/>
      <c r="U76" s="16"/>
      <c r="V76" s="27"/>
      <c r="W76" s="26"/>
    </row>
    <row r="77" spans="14:23" ht="15">
      <c r="N77" s="5"/>
      <c r="V77" s="9"/>
      <c r="W77" s="11"/>
    </row>
    <row r="78" spans="1:23" ht="15">
      <c r="A78" s="2" t="s">
        <v>34</v>
      </c>
      <c r="N78" s="5"/>
      <c r="V78" s="9"/>
      <c r="W78" s="11"/>
    </row>
    <row r="79" spans="1:23" ht="15">
      <c r="A79" s="2" t="s">
        <v>25</v>
      </c>
      <c r="V79" s="9"/>
      <c r="W79" s="11"/>
    </row>
    <row r="80" spans="1:23" ht="15">
      <c r="A80" s="2" t="s">
        <v>35</v>
      </c>
      <c r="V80" s="9"/>
      <c r="W80" s="11"/>
    </row>
    <row r="81" spans="1:23" ht="15">
      <c r="A81" s="2" t="s">
        <v>36</v>
      </c>
      <c r="V81" s="9"/>
      <c r="W81" s="11"/>
    </row>
    <row r="82" spans="22:23" ht="15">
      <c r="V82" s="9"/>
      <c r="W82" s="11"/>
    </row>
    <row r="83" spans="22:23" ht="15">
      <c r="V83" s="9"/>
      <c r="W83" s="11"/>
    </row>
    <row r="84" spans="22:23" ht="15">
      <c r="V84" s="9"/>
      <c r="W84" s="11"/>
    </row>
    <row r="85" spans="22:23" ht="15">
      <c r="V85" s="10"/>
      <c r="W85" s="12"/>
    </row>
  </sheetData>
  <sheetProtection/>
  <mergeCells count="120">
    <mergeCell ref="A4:A76"/>
    <mergeCell ref="W2:W3"/>
    <mergeCell ref="S2:S3"/>
    <mergeCell ref="T2:T3"/>
    <mergeCell ref="U2:U3"/>
    <mergeCell ref="V2:V3"/>
    <mergeCell ref="B4:B76"/>
    <mergeCell ref="C4:C17"/>
    <mergeCell ref="D4:D17"/>
    <mergeCell ref="A1:V1"/>
    <mergeCell ref="A2:A3"/>
    <mergeCell ref="B2:B3"/>
    <mergeCell ref="C2:G2"/>
    <mergeCell ref="H2:L2"/>
    <mergeCell ref="M2:Q2"/>
    <mergeCell ref="R2:R3"/>
    <mergeCell ref="E4:E17"/>
    <mergeCell ref="F4:F17"/>
    <mergeCell ref="G4:G17"/>
    <mergeCell ref="H6:H9"/>
    <mergeCell ref="I6:I9"/>
    <mergeCell ref="J6:J9"/>
    <mergeCell ref="H15:H17"/>
    <mergeCell ref="I15:I17"/>
    <mergeCell ref="J15:J17"/>
    <mergeCell ref="K6:K9"/>
    <mergeCell ref="L6:L9"/>
    <mergeCell ref="H10:H14"/>
    <mergeCell ref="I10:I14"/>
    <mergeCell ref="J10:J14"/>
    <mergeCell ref="K10:K14"/>
    <mergeCell ref="L10:L14"/>
    <mergeCell ref="K15:K17"/>
    <mergeCell ref="L15:L17"/>
    <mergeCell ref="D18:D39"/>
    <mergeCell ref="E18:E39"/>
    <mergeCell ref="F18:F39"/>
    <mergeCell ref="G18:G39"/>
    <mergeCell ref="H18:H24"/>
    <mergeCell ref="I18:I24"/>
    <mergeCell ref="J18:J24"/>
    <mergeCell ref="K18:K24"/>
    <mergeCell ref="L18:L24"/>
    <mergeCell ref="R4:R76"/>
    <mergeCell ref="W4:W76"/>
    <mergeCell ref="V4:V76"/>
    <mergeCell ref="S4:S76"/>
    <mergeCell ref="T74:T76"/>
    <mergeCell ref="U74:U76"/>
    <mergeCell ref="M74:M76"/>
    <mergeCell ref="N74:N76"/>
    <mergeCell ref="O74:O76"/>
    <mergeCell ref="P74:P76"/>
    <mergeCell ref="Q74:Q76"/>
    <mergeCell ref="C73:C76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C18:C39"/>
    <mergeCell ref="H27:H30"/>
    <mergeCell ref="I27:I30"/>
    <mergeCell ref="J27:J30"/>
    <mergeCell ref="K27:K30"/>
    <mergeCell ref="L27:L30"/>
    <mergeCell ref="H31:H33"/>
    <mergeCell ref="K31:K33"/>
    <mergeCell ref="L31:L33"/>
    <mergeCell ref="H36:H39"/>
    <mergeCell ref="I36:I39"/>
    <mergeCell ref="J36:J39"/>
    <mergeCell ref="K36:K39"/>
    <mergeCell ref="L36:L39"/>
    <mergeCell ref="H40:H45"/>
    <mergeCell ref="H48:H55"/>
    <mergeCell ref="H58:H63"/>
    <mergeCell ref="H68:H71"/>
    <mergeCell ref="I31:I33"/>
    <mergeCell ref="J31:J33"/>
    <mergeCell ref="H46:H47"/>
    <mergeCell ref="I46:I47"/>
    <mergeCell ref="J46:J47"/>
    <mergeCell ref="K46:K47"/>
    <mergeCell ref="L46:L47"/>
    <mergeCell ref="C40:C71"/>
    <mergeCell ref="D40:D71"/>
    <mergeCell ref="E40:E71"/>
    <mergeCell ref="F40:F71"/>
    <mergeCell ref="G40:G71"/>
    <mergeCell ref="I56:I57"/>
    <mergeCell ref="J56:J57"/>
    <mergeCell ref="K56:K57"/>
    <mergeCell ref="L56:L57"/>
    <mergeCell ref="I40:I45"/>
    <mergeCell ref="J40:J45"/>
    <mergeCell ref="K40:K45"/>
    <mergeCell ref="L40:L45"/>
    <mergeCell ref="H65:H67"/>
    <mergeCell ref="I65:I67"/>
    <mergeCell ref="J65:J67"/>
    <mergeCell ref="K65:K67"/>
    <mergeCell ref="L65:L67"/>
    <mergeCell ref="I48:I55"/>
    <mergeCell ref="J48:J55"/>
    <mergeCell ref="K48:K55"/>
    <mergeCell ref="L48:L55"/>
    <mergeCell ref="H56:H57"/>
    <mergeCell ref="I68:I71"/>
    <mergeCell ref="J68:J71"/>
    <mergeCell ref="K68:K71"/>
    <mergeCell ref="L68:L71"/>
    <mergeCell ref="I58:I63"/>
    <mergeCell ref="J58:J63"/>
    <mergeCell ref="K58:K63"/>
    <mergeCell ref="L58:L63"/>
  </mergeCells>
  <hyperlinks>
    <hyperlink ref="S4" r:id="rId1" display="..\TRIMESTRALES 2016\01 Formatos_IAT_E-M_ 2016.xlsx"/>
    <hyperlink ref="S4:S76" r:id="rId2" display="TRIMESTRAL ENE-MAR 2016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equipo 11</cp:lastModifiedBy>
  <dcterms:created xsi:type="dcterms:W3CDTF">2016-10-30T01:14:51Z</dcterms:created>
  <dcterms:modified xsi:type="dcterms:W3CDTF">2017-11-03T18:56:44Z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