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PRESUPUESTO 2017\TRIMESTRALES 2017\09 ENE-SEP\ENE-SEPT 2017\"/>
    </mc:Choice>
  </mc:AlternateContent>
  <bookViews>
    <workbookView xWindow="360" yWindow="300" windowWidth="11355" windowHeight="5895" tabRatio="859"/>
  </bookViews>
  <sheets>
    <sheet name="Caratula" sheetId="65" r:id="rId1"/>
    <sheet name="ECG-1" sheetId="5" r:id="rId2"/>
    <sheet name="ECG-2" sheetId="48" r:id="rId3"/>
    <sheet name="APP-1" sheetId="8" r:id="rId4"/>
    <sheet name="APP-2" sheetId="68" r:id="rId5"/>
    <sheet name="APP-3" sheetId="80" r:id="rId6"/>
    <sheet name="APP-4" sheetId="98" r:id="rId7"/>
    <sheet name="AR " sheetId="99" r:id="rId8"/>
    <sheet name="IAPP" sheetId="47" r:id="rId9"/>
    <sheet name="EAP" sheetId="84" r:id="rId10"/>
    <sheet name="ADS-1" sheetId="22" r:id="rId11"/>
    <sheet name="ADS-2" sheetId="53" r:id="rId12"/>
    <sheet name="SAP" sheetId="26" r:id="rId13"/>
    <sheet name="FIC" sheetId="86" r:id="rId14"/>
    <sheet name="AUR" sheetId="71" r:id="rId15"/>
    <sheet name="Formato 6d" sheetId="97" r:id="rId16"/>
  </sheets>
  <externalReferences>
    <externalReference r:id="rId17"/>
    <externalReference r:id="rId18"/>
    <externalReference r:id="rId19"/>
    <externalReference r:id="rId20"/>
    <externalReference r:id="rId21"/>
    <externalReference r:id="rId22"/>
    <externalReference r:id="rId23"/>
    <externalReference r:id="rId24"/>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7">[1]INICIO!$Y$166:$Y$186</definedName>
    <definedName name="___EJE1">[2]INICIO!$Y$166:$Y$186</definedName>
    <definedName name="___EJE2" localSheetId="7">[1]INICIO!$Y$188:$Y$229</definedName>
    <definedName name="___EJE2">[2]INICIO!$Y$188:$Y$229</definedName>
    <definedName name="___EJE3" localSheetId="7">[1]INICIO!$Y$231:$Y$247</definedName>
    <definedName name="___EJE3">[2]INICIO!$Y$231:$Y$247</definedName>
    <definedName name="___EJE4" localSheetId="7">[1]INICIO!$Y$249:$Y$272</definedName>
    <definedName name="___EJE4">[2]INICIO!$Y$249:$Y$272</definedName>
    <definedName name="___EJE5" localSheetId="7">[1]INICIO!$Y$274:$Y$287</definedName>
    <definedName name="___EJE5">[2]INICIO!$Y$274:$Y$287</definedName>
    <definedName name="___EJE6" localSheetId="7">[1]INICIO!$Y$289:$Y$314</definedName>
    <definedName name="___EJE6">[2]INICIO!$Y$289:$Y$314</definedName>
    <definedName name="___EJE7" localSheetId="7">[1]INICIO!$Y$316:$Y$356</definedName>
    <definedName name="___EJE7">[2]INICIO!$Y$316:$Y$356</definedName>
    <definedName name="__EJE1" localSheetId="7">[1]INICIO!$Y$166:$Y$186</definedName>
    <definedName name="__EJE1">[2]INICIO!$Y$166:$Y$186</definedName>
    <definedName name="__EJE2" localSheetId="7">[1]INICIO!$Y$188:$Y$229</definedName>
    <definedName name="__EJE2">[2]INICIO!$Y$188:$Y$229</definedName>
    <definedName name="__EJE3" localSheetId="7">[1]INICIO!$Y$231:$Y$247</definedName>
    <definedName name="__EJE3">[2]INICIO!$Y$231:$Y$247</definedName>
    <definedName name="__EJE4" localSheetId="7">[1]INICIO!$Y$249:$Y$272</definedName>
    <definedName name="__EJE4">[2]INICIO!$Y$249:$Y$272</definedName>
    <definedName name="__EJE5" localSheetId="7">[1]INICIO!$Y$274:$Y$287</definedName>
    <definedName name="__EJE5">[2]INICIO!$Y$274:$Y$287</definedName>
    <definedName name="__EJE6" localSheetId="7">[1]INICIO!$Y$289:$Y$314</definedName>
    <definedName name="__EJE6">[2]INICIO!$Y$289:$Y$314</definedName>
    <definedName name="__EJE7" localSheetId="7">[1]INICIO!$Y$316:$Y$356</definedName>
    <definedName name="__EJE7">[2]INICIO!$Y$316:$Y$356</definedName>
    <definedName name="_EJE1" localSheetId="7">[1]INICIO!$Y$166:$Y$186</definedName>
    <definedName name="_EJE1" localSheetId="8">[3]INICIO!$Y$166:$Y$186</definedName>
    <definedName name="_EJE1">[2]INICIO!$Y$166:$Y$186</definedName>
    <definedName name="_EJE2" localSheetId="7">[1]INICIO!$Y$188:$Y$229</definedName>
    <definedName name="_EJE2" localSheetId="8">[3]INICIO!$Y$188:$Y$229</definedName>
    <definedName name="_EJE2">[2]INICIO!$Y$188:$Y$229</definedName>
    <definedName name="_EJE3" localSheetId="7">[1]INICIO!$Y$231:$Y$247</definedName>
    <definedName name="_EJE3" localSheetId="8">[3]INICIO!$Y$231:$Y$247</definedName>
    <definedName name="_EJE3">[2]INICIO!$Y$231:$Y$247</definedName>
    <definedName name="_EJE4" localSheetId="7">[1]INICIO!$Y$249:$Y$272</definedName>
    <definedName name="_EJE4" localSheetId="8">[3]INICIO!$Y$249:$Y$272</definedName>
    <definedName name="_EJE4">[2]INICIO!$Y$249:$Y$272</definedName>
    <definedName name="_EJE5" localSheetId="7">[1]INICIO!$Y$274:$Y$287</definedName>
    <definedName name="_EJE5" localSheetId="8">[3]INICIO!$Y$274:$Y$287</definedName>
    <definedName name="_EJE5">[2]INICIO!$Y$274:$Y$287</definedName>
    <definedName name="_EJE6" localSheetId="7">[1]INICIO!$Y$289:$Y$314</definedName>
    <definedName name="_EJE6" localSheetId="8">[3]INICIO!$Y$289:$Y$314</definedName>
    <definedName name="_EJE6">[2]INICIO!$Y$289:$Y$314</definedName>
    <definedName name="_EJE7" localSheetId="7">[1]INICIO!$Y$316:$Y$356</definedName>
    <definedName name="_EJE7" localSheetId="8">[3]INICIO!$Y$316:$Y$356</definedName>
    <definedName name="_EJE7">[2]INICIO!$Y$316:$Y$356</definedName>
    <definedName name="adys_tipo" localSheetId="7">[1]INICIO!$AR$24:$AR$27</definedName>
    <definedName name="adys_tipo" localSheetId="8">[3]INICIO!$AR$24:$AR$27</definedName>
    <definedName name="adys_tipo">[2]INICIO!$AR$24:$AR$27</definedName>
    <definedName name="AI" localSheetId="7">[1]INICIO!$AU$5:$AW$543</definedName>
    <definedName name="AI" localSheetId="8">[3]INICIO!$AU$5:$AW$543</definedName>
    <definedName name="AI">[2]INICIO!$AU$5:$AW$543</definedName>
    <definedName name="_xlnm.Print_Area" localSheetId="10">'ADS-1'!$A$1:$E$110</definedName>
    <definedName name="_xlnm.Print_Area" localSheetId="5">'APP-3'!$A$1:$U$40</definedName>
    <definedName name="_xlnm.Print_Area" localSheetId="7">'AR '!$A$1:$P$49</definedName>
    <definedName name="_xlnm.Print_Area" localSheetId="0">Caratula!$A$1:$K$37</definedName>
    <definedName name="_xlnm.Print_Area" localSheetId="15">'Formato 6d'!$A$1:$J$45</definedName>
    <definedName name="_xlnm.Print_Area" localSheetId="8">IAPP!$A$1:$K$16</definedName>
    <definedName name="CAPIT" localSheetId="6">#REF!</definedName>
    <definedName name="CAPIT" localSheetId="7">#REF!</definedName>
    <definedName name="CAPIT" localSheetId="15">#REF!</definedName>
    <definedName name="CAPIT">#REF!</definedName>
    <definedName name="CENPAR" localSheetId="6">#REF!</definedName>
    <definedName name="CENPAR" localSheetId="7">#REF!</definedName>
    <definedName name="CENPAR" localSheetId="15">#REF!</definedName>
    <definedName name="CENPAR">#REF!</definedName>
    <definedName name="datos" localSheetId="7">OFFSET([4]datos!$A$1,0,0,COUNTA([4]datos!$A$1:$A$65536),23)</definedName>
    <definedName name="datos" localSheetId="14">OFFSET([2]datos!$A$1,0,0,COUNTA([2]datos!$A$1:$A$65536),23)</definedName>
    <definedName name="datos" localSheetId="8">OFFSET([5]datos!$A$1,0,0,COUNTA([5]datos!$A$1:$A$65536),23)</definedName>
    <definedName name="datos">OFFSET([6]datos!$A$1,0,0,COUNTA([6]datos!$A$1:$A$65536),23)</definedName>
    <definedName name="dc" localSheetId="6">#REF!</definedName>
    <definedName name="dc" localSheetId="7">#REF!</definedName>
    <definedName name="dc" localSheetId="15">#REF!</definedName>
    <definedName name="dc">#REF!</definedName>
    <definedName name="DEFAULT" localSheetId="7">[1]INICIO!$AA$10</definedName>
    <definedName name="DEFAULT" localSheetId="8">[3]INICIO!$AA$10</definedName>
    <definedName name="DEFAULT">[2]INICIO!$AA$10</definedName>
    <definedName name="DEUDA" localSheetId="6">#REF!</definedName>
    <definedName name="DEUDA" localSheetId="7">#REF!</definedName>
    <definedName name="DEUDA" localSheetId="15">#REF!</definedName>
    <definedName name="DEUDA">#REF!</definedName>
    <definedName name="egvb" localSheetId="6">#REF!</definedName>
    <definedName name="egvb" localSheetId="7">#REF!</definedName>
    <definedName name="egvb" localSheetId="15">#REF!</definedName>
    <definedName name="egvb">#REF!</definedName>
    <definedName name="EJER" localSheetId="6">#REF!</definedName>
    <definedName name="EJER" localSheetId="7">#REF!</definedName>
    <definedName name="EJER" localSheetId="15">#REF!</definedName>
    <definedName name="EJER">#REF!</definedName>
    <definedName name="EJES" localSheetId="7">[1]INICIO!$Y$151:$Y$157</definedName>
    <definedName name="EJES" localSheetId="8">[3]INICIO!$Y$151:$Y$157</definedName>
    <definedName name="EJES">[2]INICIO!$Y$151:$Y$157</definedName>
    <definedName name="ENFPEM" localSheetId="6">#REF!</definedName>
    <definedName name="ENFPEM" localSheetId="7">#REF!</definedName>
    <definedName name="ENFPEM" localSheetId="15">#REF!</definedName>
    <definedName name="ENFPEM">#REF!</definedName>
    <definedName name="FIDCOS" localSheetId="7">[1]INICIO!$DH$5:$DI$96</definedName>
    <definedName name="FIDCOS" localSheetId="8">[3]INICIO!$DH$5:$DI$96</definedName>
    <definedName name="FIDCOS">[2]INICIO!$DH$5:$DI$96</definedName>
    <definedName name="FPC" localSheetId="7">[1]INICIO!$DE$5:$DF$96</definedName>
    <definedName name="FPC" localSheetId="8">[3]INICIO!$DE$5:$DF$96</definedName>
    <definedName name="FPC">[2]INICIO!$DE$5:$DF$96</definedName>
    <definedName name="gasto_gci" localSheetId="7">[1]INICIO!$AO$48:$AO$49</definedName>
    <definedName name="gasto_gci" localSheetId="8">[3]INICIO!$AO$48:$AO$49</definedName>
    <definedName name="gasto_gci">[2]INICIO!$AO$48:$AO$49</definedName>
    <definedName name="KEY">[7]cats!$A$1:$B$9</definedName>
    <definedName name="LABEL" localSheetId="7">[4]INICIO!$AY$5:$AZ$97</definedName>
    <definedName name="LABEL" localSheetId="14">[2]INICIO!$AY$5:$AZ$97</definedName>
    <definedName name="LABEL" localSheetId="8">[5]INICIO!$AY$5:$AZ$97</definedName>
    <definedName name="LABEL">[6]INICIO!$AY$5:$AZ$97</definedName>
    <definedName name="label1g" localSheetId="7">[1]INICIO!$AA$19</definedName>
    <definedName name="label1g" localSheetId="8">[3]INICIO!$AA$19</definedName>
    <definedName name="label1g">[2]INICIO!$AA$19</definedName>
    <definedName name="label1S" localSheetId="7">[1]INICIO!$AA$22</definedName>
    <definedName name="label1S" localSheetId="8">[3]INICIO!$AA$22</definedName>
    <definedName name="label1S">[2]INICIO!$AA$22</definedName>
    <definedName name="label2g" localSheetId="7">[1]INICIO!$AA$20</definedName>
    <definedName name="label2g" localSheetId="8">[3]INICIO!$AA$20</definedName>
    <definedName name="label2g">[2]INICIO!$AA$20</definedName>
    <definedName name="label2S" localSheetId="7">[1]INICIO!$AA$23</definedName>
    <definedName name="label2S" localSheetId="8">[3]INICIO!$AA$23</definedName>
    <definedName name="label2S">[2]INICIO!$AA$23</definedName>
    <definedName name="Líneadeacción" localSheetId="5">[6]INICIO!#REF!</definedName>
    <definedName name="Líneadeacción" localSheetId="6">[6]INICIO!#REF!</definedName>
    <definedName name="Líneadeacción" localSheetId="7">[4]INICIO!#REF!</definedName>
    <definedName name="Líneadeacción" localSheetId="9">[6]INICIO!#REF!</definedName>
    <definedName name="Líneadeacción" localSheetId="13">[6]INICIO!#REF!</definedName>
    <definedName name="Líneadeacción" localSheetId="15">[6]INICIO!#REF!</definedName>
    <definedName name="Líneadeacción">[6]INICIO!#REF!</definedName>
    <definedName name="LISTA_2016" localSheetId="6">#REF!</definedName>
    <definedName name="LISTA_2016" localSheetId="7">#REF!</definedName>
    <definedName name="LISTA_2016" localSheetId="15">#REF!</definedName>
    <definedName name="LISTA_2016">#REF!</definedName>
    <definedName name="lista_ai" localSheetId="7">[1]INICIO!$AO$55:$AO$96</definedName>
    <definedName name="lista_ai" localSheetId="8">[3]INICIO!$AO$55:$AO$96</definedName>
    <definedName name="lista_ai">[2]INICIO!$AO$55:$AO$96</definedName>
    <definedName name="lista_deleg" localSheetId="7">[1]INICIO!$AR$34:$AR$49</definedName>
    <definedName name="lista_deleg" localSheetId="8">[3]INICIO!$AR$34:$AR$49</definedName>
    <definedName name="lista_deleg">[2]INICIO!$AR$34:$AR$49</definedName>
    <definedName name="lista_eppa" localSheetId="7">[1]INICIO!$AR$55:$AS$149</definedName>
    <definedName name="lista_eppa" localSheetId="8">[3]INICIO!$AR$55:$AS$149</definedName>
    <definedName name="lista_eppa">[2]INICIO!$AR$55:$AS$149</definedName>
    <definedName name="LISTA_UR" localSheetId="7">[1]INICIO!$Y$4:$Z$93</definedName>
    <definedName name="LISTA_UR" localSheetId="8">[3]INICIO!$Y$4:$Z$93</definedName>
    <definedName name="LISTA_UR">[2]INICIO!$Y$4:$Z$93</definedName>
    <definedName name="MAPPEGS" localSheetId="6">[6]INICIO!#REF!</definedName>
    <definedName name="MAPPEGS" localSheetId="7">[4]INICIO!#REF!</definedName>
    <definedName name="MAPPEGS" localSheetId="9">[6]INICIO!#REF!</definedName>
    <definedName name="MAPPEGS" localSheetId="13">[6]INICIO!#REF!</definedName>
    <definedName name="MAPPEGS" localSheetId="15">[6]INICIO!#REF!</definedName>
    <definedName name="MAPPEGS">[6]INICIO!#REF!</definedName>
    <definedName name="MODIF" localSheetId="7">[1]datos!$U$2:$U$31674</definedName>
    <definedName name="MODIF" localSheetId="8">[3]datos!$U$2:$U$31674</definedName>
    <definedName name="MODIF">[2]datos!$U$2:$U$31674</definedName>
    <definedName name="MSG_ERROR1" localSheetId="7">[4]INICIO!$AA$11</definedName>
    <definedName name="MSG_ERROR1" localSheetId="14">[2]INICIO!$AA$11</definedName>
    <definedName name="MSG_ERROR1" localSheetId="8">[5]INICIO!$AA$11</definedName>
    <definedName name="MSG_ERROR1">[6]INICIO!$AA$11</definedName>
    <definedName name="MSG_ERROR2" localSheetId="7">[1]INICIO!$AA$12</definedName>
    <definedName name="MSG_ERROR2" localSheetId="8">[3]INICIO!$AA$12</definedName>
    <definedName name="MSG_ERROR2">[2]INICIO!$AA$12</definedName>
    <definedName name="OPCION2" localSheetId="11">[6]INICIO!#REF!</definedName>
    <definedName name="OPCION2" localSheetId="5">[6]INICIO!#REF!</definedName>
    <definedName name="OPCION2" localSheetId="6">[6]INICIO!#REF!</definedName>
    <definedName name="OPCION2" localSheetId="7">[4]INICIO!#REF!</definedName>
    <definedName name="OPCION2" localSheetId="14">[2]INICIO!#REF!</definedName>
    <definedName name="OPCION2" localSheetId="9">[6]INICIO!#REF!</definedName>
    <definedName name="OPCION2" localSheetId="2">[6]INICIO!#REF!</definedName>
    <definedName name="OPCION2" localSheetId="13">[6]INICIO!#REF!</definedName>
    <definedName name="OPCION2" localSheetId="15">[6]INICIO!#REF!</definedName>
    <definedName name="OPCION2" localSheetId="8">[5]INICIO!#REF!</definedName>
    <definedName name="OPCION2">[6]INICIO!#REF!</definedName>
    <definedName name="ORIG" localSheetId="7">[1]datos!$T$2:$T$31674</definedName>
    <definedName name="ORIG" localSheetId="8">[3]datos!$T$2:$T$31674</definedName>
    <definedName name="ORIG">[2]datos!$T$2:$T$31674</definedName>
    <definedName name="P" localSheetId="7">[1]INICIO!$AO$5:$AP$32</definedName>
    <definedName name="P" localSheetId="8">[3]INICIO!$AO$5:$AP$32</definedName>
    <definedName name="P">[2]INICIO!$AO$5:$AP$32</definedName>
    <definedName name="P_K" localSheetId="7">[1]INICIO!$AO$5:$AO$32</definedName>
    <definedName name="P_K" localSheetId="8">[3]INICIO!$AO$5:$AO$32</definedName>
    <definedName name="P_K">[2]INICIO!$AO$5:$AO$32</definedName>
    <definedName name="PE" localSheetId="7">[1]INICIO!$AR$5:$AS$16</definedName>
    <definedName name="PE" localSheetId="8">[3]INICIO!$AR$5:$AS$16</definedName>
    <definedName name="PE">[2]INICIO!$AR$5:$AS$16</definedName>
    <definedName name="PE_K" localSheetId="7">[1]INICIO!$AR$5:$AR$16</definedName>
    <definedName name="PE_K" localSheetId="8">[3]INICIO!$AR$5:$AR$16</definedName>
    <definedName name="PE_K">[2]INICIO!$AR$5:$AR$16</definedName>
    <definedName name="PEDO" localSheetId="6">[4]INICIO!#REF!</definedName>
    <definedName name="PEDO" localSheetId="7">[4]INICIO!#REF!</definedName>
    <definedName name="PEDO" localSheetId="15">[4]INICIO!#REF!</definedName>
    <definedName name="PEDO">[4]INICIO!#REF!</definedName>
    <definedName name="PERIODO" localSheetId="6">#REF!</definedName>
    <definedName name="PERIODO" localSheetId="7">#REF!</definedName>
    <definedName name="PERIODO" localSheetId="15">#REF!</definedName>
    <definedName name="PERIODO">#REF!</definedName>
    <definedName name="PROG" localSheetId="6">#REF!</definedName>
    <definedName name="PROG" localSheetId="7">#REF!</definedName>
    <definedName name="PROG" localSheetId="15">#REF!</definedName>
    <definedName name="PROG">#REF!</definedName>
    <definedName name="ptda" localSheetId="6">#REF!</definedName>
    <definedName name="ptda" localSheetId="7">#REF!</definedName>
    <definedName name="ptda" localSheetId="15">#REF!</definedName>
    <definedName name="ptda">#REF!</definedName>
    <definedName name="rubros_fpc" localSheetId="7">[1]INICIO!$AO$39:$AO$42</definedName>
    <definedName name="rubros_fpc" localSheetId="8">[3]INICIO!$AO$39:$AO$42</definedName>
    <definedName name="rubros_fpc">[2]INICIO!$AO$39:$AO$42</definedName>
    <definedName name="_xlnm.Print_Titles" localSheetId="10">'ADS-1'!$1:$6</definedName>
    <definedName name="_xlnm.Print_Titles" localSheetId="11">'ADS-2'!$1:$6</definedName>
    <definedName name="_xlnm.Print_Titles" localSheetId="3">'APP-1'!$1:$7</definedName>
    <definedName name="_xlnm.Print_Titles" localSheetId="4">'APP-2'!$1:$6</definedName>
    <definedName name="_xlnm.Print_Titles" localSheetId="5">'APP-3'!$1:$8</definedName>
    <definedName name="_xlnm.Print_Titles" localSheetId="6">'APP-4'!$1:$6</definedName>
    <definedName name="_xlnm.Print_Titles" localSheetId="7">'AR '!$1:$6</definedName>
    <definedName name="_xlnm.Print_Titles" localSheetId="14">AUR!$1:$6</definedName>
    <definedName name="_xlnm.Print_Titles" localSheetId="9">EAP!$1:$11</definedName>
    <definedName name="_xlnm.Print_Titles" localSheetId="1">'ECG-1'!$1:$6</definedName>
    <definedName name="_xlnm.Print_Titles" localSheetId="2">'ECG-2'!$1:$6</definedName>
    <definedName name="_xlnm.Print_Titles" localSheetId="13">FIC!$1:$9</definedName>
    <definedName name="_xlnm.Print_Titles" localSheetId="8">IAPP!$1:$7</definedName>
    <definedName name="_xlnm.Print_Titles" localSheetId="12">SAP!$1:$6</definedName>
    <definedName name="TYA" localSheetId="6">#REF!</definedName>
    <definedName name="TYA" localSheetId="7">#REF!</definedName>
    <definedName name="TYA" localSheetId="15">#REF!</definedName>
    <definedName name="TYA">#REF!</definedName>
    <definedName name="U" localSheetId="7">[1]INICIO!$Y$4:$Z$93</definedName>
    <definedName name="U" localSheetId="8">[3]INICIO!$Y$4:$Z$93</definedName>
    <definedName name="U">[2]INICIO!$Y$4:$Z$93</definedName>
    <definedName name="UEG_DENOM" localSheetId="7">[1]datos!$R$2:$R$31674</definedName>
    <definedName name="UEG_DENOM" localSheetId="8">[3]datos!$R$2:$R$31674</definedName>
    <definedName name="UEG_DENOM">[2]datos!$R$2:$R$31674</definedName>
    <definedName name="UR" localSheetId="7">[1]INICIO!$AJ$5:$AM$99</definedName>
    <definedName name="UR" localSheetId="8">[3]INICIO!$AJ$5:$AM$99</definedName>
    <definedName name="UR">[2]INICIO!$AJ$5:$AM$99</definedName>
  </definedNames>
  <calcPr calcId="152511"/>
</workbook>
</file>

<file path=xl/calcChain.xml><?xml version="1.0" encoding="utf-8"?>
<calcChain xmlns="http://schemas.openxmlformats.org/spreadsheetml/2006/main">
  <c r="A4" i="47" l="1"/>
  <c r="A3" i="47"/>
  <c r="K13" i="97" l="1"/>
  <c r="A4" i="98" l="1"/>
  <c r="A3" i="98"/>
  <c r="D109" i="22" l="1"/>
  <c r="F7" i="84" l="1"/>
  <c r="D7" i="84"/>
  <c r="M25" i="8" l="1"/>
  <c r="M13" i="8"/>
  <c r="P25" i="8" l="1"/>
  <c r="P13" i="8"/>
  <c r="K25" i="8" l="1"/>
  <c r="Q25" i="8" s="1"/>
  <c r="O24" i="8"/>
  <c r="O23" i="8" s="1"/>
  <c r="O22" i="8" s="1"/>
  <c r="O21" i="8" s="1"/>
  <c r="N24" i="8"/>
  <c r="N23" i="8" s="1"/>
  <c r="N22" i="8" s="1"/>
  <c r="N21" i="8" s="1"/>
  <c r="L24" i="8"/>
  <c r="L23" i="8" s="1"/>
  <c r="L22" i="8" s="1"/>
  <c r="L21" i="8" s="1"/>
  <c r="O18" i="8"/>
  <c r="N18" i="8"/>
  <c r="M18" i="8"/>
  <c r="L18" i="8"/>
  <c r="O17" i="8"/>
  <c r="O16" i="8" s="1"/>
  <c r="O15" i="8" s="1"/>
  <c r="N17" i="8"/>
  <c r="M17" i="8"/>
  <c r="M16" i="8" s="1"/>
  <c r="M15" i="8" s="1"/>
  <c r="L17" i="8"/>
  <c r="L16" i="8" s="1"/>
  <c r="L15" i="8" s="1"/>
  <c r="N16" i="8"/>
  <c r="N15" i="8" s="1"/>
  <c r="O12" i="8"/>
  <c r="O11" i="8" s="1"/>
  <c r="O10" i="8" s="1"/>
  <c r="O9" i="8" s="1"/>
  <c r="N12" i="8"/>
  <c r="N11" i="8" s="1"/>
  <c r="N10" i="8" s="1"/>
  <c r="N9" i="8" s="1"/>
  <c r="M12" i="8"/>
  <c r="M11" i="8" s="1"/>
  <c r="M10" i="8" s="1"/>
  <c r="M9" i="8" s="1"/>
  <c r="L12" i="8"/>
  <c r="L11" i="8"/>
  <c r="L10" i="8" s="1"/>
  <c r="L9" i="8" s="1"/>
  <c r="K13" i="8"/>
  <c r="Q13" i="8" l="1"/>
  <c r="O30" i="8"/>
  <c r="N30" i="8"/>
  <c r="L30" i="8"/>
  <c r="M24" i="8"/>
  <c r="M23" i="8" s="1"/>
  <c r="M22" i="8" s="1"/>
  <c r="M21" i="8" s="1"/>
  <c r="M30" i="8" s="1"/>
  <c r="E18" i="48" l="1"/>
  <c r="D18" i="48"/>
  <c r="B18" i="48"/>
  <c r="E8" i="48"/>
  <c r="D8" i="48"/>
  <c r="C8" i="48"/>
  <c r="C18" i="48" s="1"/>
  <c r="B8" i="48"/>
  <c r="G13" i="48"/>
  <c r="F13" i="48"/>
  <c r="G11" i="48"/>
  <c r="F11" i="48"/>
  <c r="F8" i="48" s="1"/>
  <c r="F18" i="48" s="1"/>
  <c r="G9" i="48"/>
  <c r="F9" i="48"/>
  <c r="E8" i="5"/>
  <c r="E31" i="5" s="1"/>
  <c r="D8" i="5"/>
  <c r="D31" i="5" s="1"/>
  <c r="C8" i="5"/>
  <c r="C31" i="5" s="1"/>
  <c r="B8" i="5"/>
  <c r="B31" i="5" s="1"/>
  <c r="G29" i="5"/>
  <c r="F29" i="5"/>
  <c r="G27" i="5"/>
  <c r="F27" i="5"/>
  <c r="G25" i="5"/>
  <c r="F25" i="5"/>
  <c r="G22" i="5"/>
  <c r="F22" i="5"/>
  <c r="G20" i="5"/>
  <c r="F20" i="5"/>
  <c r="G18" i="5"/>
  <c r="F18" i="5"/>
  <c r="G15" i="5"/>
  <c r="F15" i="5"/>
  <c r="G13" i="5"/>
  <c r="F13" i="5"/>
  <c r="G11" i="5"/>
  <c r="F11" i="5"/>
  <c r="G9" i="5"/>
  <c r="F9" i="5"/>
  <c r="G8" i="48" l="1"/>
  <c r="G18" i="48" s="1"/>
  <c r="G8" i="5"/>
  <c r="G31" i="5" s="1"/>
  <c r="F8" i="5"/>
  <c r="F31" i="5" s="1"/>
  <c r="A4" i="8"/>
  <c r="A4" i="68" s="1"/>
  <c r="A5" i="80" s="1"/>
  <c r="A4" i="84" s="1"/>
  <c r="A4" i="22" s="1"/>
  <c r="A4" i="53" s="1"/>
  <c r="A4" i="26" s="1"/>
  <c r="A5" i="86" s="1"/>
  <c r="A4" i="71" s="1"/>
  <c r="A3" i="8"/>
  <c r="A3" i="68" s="1"/>
  <c r="A4" i="80" s="1"/>
  <c r="A3" i="84" s="1"/>
  <c r="A3" i="22" s="1"/>
  <c r="A3" i="53" s="1"/>
  <c r="A3" i="26" s="1"/>
  <c r="A3" i="86" s="1"/>
  <c r="A3" i="71" s="1"/>
  <c r="A4" i="48"/>
  <c r="A3" i="48"/>
  <c r="I34" i="97" l="1"/>
  <c r="E34" i="97"/>
  <c r="I33" i="97"/>
  <c r="E33" i="97"/>
  <c r="I32" i="97"/>
  <c r="E32" i="97"/>
  <c r="H31" i="97"/>
  <c r="G31" i="97"/>
  <c r="F31" i="97"/>
  <c r="I31" i="97" s="1"/>
  <c r="D31" i="97"/>
  <c r="I30" i="97"/>
  <c r="E30" i="97"/>
  <c r="I29" i="97"/>
  <c r="E29" i="97"/>
  <c r="I28" i="97"/>
  <c r="E28" i="97"/>
  <c r="H27" i="97"/>
  <c r="G27" i="97"/>
  <c r="F27" i="97"/>
  <c r="I27" i="97" s="1"/>
  <c r="D27" i="97"/>
  <c r="I26" i="97"/>
  <c r="E26" i="97"/>
  <c r="I25" i="97"/>
  <c r="H24" i="97"/>
  <c r="G24" i="97"/>
  <c r="D24" i="97"/>
  <c r="I22" i="97"/>
  <c r="E22" i="97"/>
  <c r="I21" i="97"/>
  <c r="E21" i="97"/>
  <c r="I20" i="97"/>
  <c r="E20" i="97"/>
  <c r="H19" i="97"/>
  <c r="G19" i="97"/>
  <c r="F19" i="97"/>
  <c r="I19" i="97" s="1"/>
  <c r="D19" i="97"/>
  <c r="I18" i="97"/>
  <c r="E18" i="97"/>
  <c r="I17" i="97"/>
  <c r="E17" i="97"/>
  <c r="I16" i="97"/>
  <c r="E16" i="97"/>
  <c r="H15" i="97"/>
  <c r="G15" i="97"/>
  <c r="G12" i="97" s="1"/>
  <c r="G36" i="97" s="1"/>
  <c r="F15" i="97"/>
  <c r="I15" i="97" s="1"/>
  <c r="D15" i="97"/>
  <c r="I14" i="97"/>
  <c r="E14" i="97"/>
  <c r="I13" i="97"/>
  <c r="E13" i="97"/>
  <c r="H12" i="97"/>
  <c r="H36" i="97" s="1"/>
  <c r="D12" i="97"/>
  <c r="D36" i="97" s="1"/>
  <c r="F12" i="97" l="1"/>
  <c r="E15" i="97"/>
  <c r="E19" i="97"/>
  <c r="F24" i="97"/>
  <c r="I24" i="97" s="1"/>
  <c r="E27" i="97"/>
  <c r="E31" i="97"/>
  <c r="I12" i="97" l="1"/>
  <c r="E12" i="97"/>
  <c r="F36" i="97"/>
  <c r="I36" i="97" l="1"/>
  <c r="E36" i="97"/>
</calcChain>
</file>

<file path=xl/sharedStrings.xml><?xml version="1.0" encoding="utf-8"?>
<sst xmlns="http://schemas.openxmlformats.org/spreadsheetml/2006/main" count="720" uniqueCount="272">
  <si>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</si>
  <si>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</si>
  <si>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</si>
  <si>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</si>
  <si>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</si>
  <si>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</si>
  <si>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</si>
  <si>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</si>
  <si>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</si>
  <si>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</si>
  <si>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</si>
  <si>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</si>
  <si>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</si>
  <si>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</si>
  <si>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</si>
  <si>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</si>
  <si>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</si>
  <si>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</si>
  <si>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</si>
  <si>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</si>
  <si>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</si>
  <si>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</si>
  <si>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</si>
  <si>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</si>
  <si>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DESTINO DEL GASTO</t>
  </si>
  <si>
    <t>MODIFICADO</t>
  </si>
  <si>
    <t>UNIDAD
DE
MEDIDA</t>
  </si>
  <si>
    <t>ALCANZADO
(2)</t>
  </si>
  <si>
    <t>RENDIMIENTOS
FINANCIEROS</t>
  </si>
  <si>
    <t>NOMBRE DEL FIDEICOMISO</t>
  </si>
  <si>
    <t>SALDO</t>
  </si>
  <si>
    <t>GASTO</t>
  </si>
  <si>
    <t>INGRESO</t>
  </si>
  <si>
    <t>FECHA DE PUBLICACIÓN DE REGLAS DE OPERACIÓN</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</si>
  <si>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</si>
  <si>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</si>
  <si>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</si>
  <si>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</si>
  <si>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</si>
  <si>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</si>
  <si>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</si>
  <si>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</si>
  <si>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</si>
  <si>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</si>
  <si>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</si>
  <si>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</si>
  <si>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</si>
  <si>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</si>
  <si>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</si>
  <si>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</si>
  <si>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</si>
  <si>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</si>
  <si>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</si>
  <si>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</si>
  <si>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</si>
  <si>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</si>
  <si>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</si>
  <si>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</si>
  <si>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</si>
  <si>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</si>
  <si>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</si>
  <si>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</si>
  <si>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</si>
  <si>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</si>
  <si>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</si>
  <si>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</si>
  <si>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</si>
  <si>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</si>
  <si>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</si>
  <si>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</si>
  <si>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</si>
  <si>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</si>
  <si>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</si>
  <si>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</si>
  <si>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</si>
  <si>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</si>
  <si>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</si>
  <si>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</si>
  <si>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(16)</t>
  </si>
  <si>
    <t>(17)</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</si>
  <si>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</si>
  <si>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</si>
  <si>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</si>
  <si>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</si>
  <si>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</si>
  <si>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</si>
  <si>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</si>
  <si>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</si>
  <si>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</si>
  <si>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</si>
  <si>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</si>
  <si>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</si>
  <si>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</si>
  <si>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</si>
  <si>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</si>
  <si>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</si>
  <si>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</si>
  <si>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</si>
  <si>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</si>
  <si>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</si>
  <si>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TOTAL URG     (10)</t>
  </si>
  <si>
    <t>DEVENGADO
(5)</t>
  </si>
  <si>
    <t>EJERCIDO
(6)</t>
  </si>
  <si>
    <t>PAGADO
(7)</t>
  </si>
  <si>
    <t>IARCM
(%)
3/8</t>
  </si>
  <si>
    <t>PAGADO
(10)</t>
  </si>
  <si>
    <t>TOTAL URG (19)</t>
  </si>
  <si>
    <t>(18)</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</si>
  <si>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</si>
  <si>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</si>
  <si>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</si>
  <si>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</si>
  <si>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</si>
  <si>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</si>
  <si>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</si>
  <si>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</si>
  <si>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</si>
  <si>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</si>
  <si>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</si>
  <si>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</si>
  <si>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</si>
  <si>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</si>
  <si>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</si>
  <si>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TOTAL URG (7)</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</si>
  <si>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</si>
  <si>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</si>
  <si>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</si>
  <si>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</si>
  <si>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</si>
  <si>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</si>
  <si>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</si>
  <si>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</si>
  <si>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TOTAL URG (8)</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</si>
  <si>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</si>
  <si>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</si>
  <si>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</si>
  <si>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</si>
  <si>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</si>
  <si>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</si>
  <si>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</si>
  <si>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</si>
  <si>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</si>
  <si>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</si>
  <si>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</si>
  <si>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</si>
  <si>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</si>
  <si>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</si>
  <si>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</si>
  <si>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</si>
  <si>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</si>
  <si>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</si>
  <si>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</si>
  <si>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</si>
  <si>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</si>
  <si>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</si>
  <si>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</si>
  <si>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</si>
  <si>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A)  EXPLICACIÓN A LAS VARIACIONES DEL PRESUPUESTO  DEVENGADO  RESPECTO DEL PROGRAMADO AL PERIODO</t>
  </si>
  <si>
    <t>PROGRAMADO
 (4)</t>
  </si>
  <si>
    <t>PROGRAMADO 
 (2)</t>
  </si>
  <si>
    <t>PROGRAMADA</t>
  </si>
  <si>
    <t>PROGRAMADO</t>
  </si>
  <si>
    <t>ICMPP
(%)
2/1=(3)</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</si>
  <si>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</si>
  <si>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</si>
  <si>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</si>
  <si>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FONDO, CONVENIO, SUBSIDIO O PARTICIPACIÓN: (1)</t>
  </si>
  <si>
    <t>INFORME  DE  AVANCE  TRIMESTRAL
ENERO-SEPTIEMBRE 2017</t>
  </si>
  <si>
    <t xml:space="preserve">1/ Se refiere a programas que cuentan con reglas de operación publicadas en la Gaceta Oficial de la Ciudad de México. </t>
  </si>
  <si>
    <t>IAPP INDICADORES ASOCIADOS A PROGRAMAS PRESUPUESTARIOS</t>
  </si>
  <si>
    <t>PROGRAMA PRESUPUESTARIO:   (3)</t>
  </si>
  <si>
    <t>Nombre del Indicador</t>
  </si>
  <si>
    <t>Objetivo</t>
  </si>
  <si>
    <t>Nivel del Objetivo</t>
  </si>
  <si>
    <t>Tipo de Indicador</t>
  </si>
  <si>
    <t>Método de Cálculo</t>
  </si>
  <si>
    <t>Dimensión a Medir</t>
  </si>
  <si>
    <t>Frecuencia de Medición</t>
  </si>
  <si>
    <t>Unidad de Medida</t>
  </si>
  <si>
    <t>Línea Base</t>
  </si>
  <si>
    <t xml:space="preserve">Meta Programada al Periodo </t>
  </si>
  <si>
    <t>Meta Alcanzada al Periodo</t>
  </si>
  <si>
    <t>01 CD 04 AUTORIDAD DE LA ZONA PATRIMONIO MUNDIAL NATURAL Y CULTURAL DE LA HUMANIDAD EN XOCHIMILCO, TLÁHUAC Y MILPA ALTA</t>
  </si>
  <si>
    <t>ERASTO ENSÁSTIGA SANTIAGO</t>
  </si>
  <si>
    <t>Coordinador General</t>
  </si>
  <si>
    <t xml:space="preserve">Titular: </t>
  </si>
  <si>
    <t xml:space="preserve">Responsable: </t>
  </si>
  <si>
    <t>MTRO. GERARDO MONTERO PALMA</t>
  </si>
  <si>
    <t>Director de Administración</t>
  </si>
  <si>
    <t>UNIDAD RESPONSABLE DEL GASTO:  01CD04  AUTORIDAD DE LA ZONA PATRIMONIO MUNDIAL NATURAL Y CULTURAL DE LA HUMANIDAD EN XOCHIMILCO, TLÁHUAC Y MILPA ALTA</t>
  </si>
  <si>
    <t>PERÍODO: ENERO - SEPTIEMBRE 2017</t>
  </si>
  <si>
    <t xml:space="preserve"> NOMBRE DEL ENTE PÚBLICO 01CD04  AUTORIDAD DE LA ZONA PATRIMONIO MUNDIAL NATURAL Y CULTURAL DE LA HUMANIDAD EN XOCHIMILCO, TLÁHUAC Y MILPA ALTA</t>
  </si>
  <si>
    <t xml:space="preserve">Del 1 de enero al 30 de Sepgtiembre de 2017 </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</si>
  <si>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</si>
  <si>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</si>
  <si>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</si>
  <si>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</si>
  <si>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</si>
  <si>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</si>
  <si>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</si>
  <si>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</si>
  <si>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</si>
  <si>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</si>
  <si>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</si>
  <si>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</si>
  <si>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</si>
  <si>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</si>
  <si>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</si>
  <si>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</si>
  <si>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</si>
  <si>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 xml:space="preserve">TOTAL URG </t>
  </si>
  <si>
    <t>APP-4 AVANCE PROGRAMÁTICO-PRESUPUESTAL DE LAS ACCIONES REALIZADAS CON RECURSOS DE ORIGEN FEDERAL</t>
  </si>
  <si>
    <t>FONDO, CONVENIO, SUBSIDIO O PARTICIPACIÓN: (3)</t>
  </si>
  <si>
    <t>ACCIONES REALIZADAS CON RECURSOS DE ORIGEN FEDERAL: (4)</t>
  </si>
  <si>
    <t>A)  NO EXISTE VARIACIÓN DEL PRESUPUESTO DEVENGADO CON RESPECTO AL PROGRAMADO</t>
  </si>
  <si>
    <t>B)  NO EXISTE VARIACIÓN DEL PRESUPUESTO EJERCIDO CON RESPECTO AL DEVENGADO.</t>
  </si>
  <si>
    <t>A)  LA VARIACION ES CON EL MOTIVO DE SOLVENTAR  LA NOMINA DE LA QUINCENA 18 Y CONTAR CON LOS RECURSOS EN LA PARTIDA 1545, MISMA QUE NO SE PUDO REALIZAR LA AFECTACION DE RECALENDARIZACION;POR LA CONTINGENCIA Y FALLAS DE LUZ EN ESTA DEPENDENCIA.</t>
  </si>
  <si>
    <t>A)  LA VARIACION ES DE ACUERDO A CLC Y AFECTACION QUE FUERON RECHAZADOS DESPUES DEL CIERRE, Y CON RESPECTO AL 1'499,999.00 ES UN RECURSO QUE SE ENCUENTRA ATRAPADO POR LO CUAL NO SE PUEDE MOVER EN EL SISTEMA SAP-GRP PARA SU RECALENDARIZACION.</t>
  </si>
  <si>
    <t>1</t>
  </si>
  <si>
    <t>4</t>
  </si>
  <si>
    <t>2</t>
  </si>
  <si>
    <t>418</t>
  </si>
  <si>
    <t>3</t>
  </si>
  <si>
    <t>6</t>
  </si>
  <si>
    <t>7</t>
  </si>
  <si>
    <t>301</t>
  </si>
  <si>
    <t>0</t>
  </si>
  <si>
    <t>331</t>
  </si>
  <si>
    <t>8</t>
  </si>
  <si>
    <t>Acciones Realizadas con Gasto Corriente:</t>
  </si>
  <si>
    <t>Acciones Realizadas con Gasto de Inversión:</t>
  </si>
  <si>
    <t>5</t>
  </si>
  <si>
    <t>1.- PRESERVACION Y RECUPERACION DE LOS ECOSISTEMAS</t>
  </si>
  <si>
    <t>3.- PRESERVACION Y DIFUSION DEL PATRIMONIO CULTURAL TANGIBLE E INTANGIBLE</t>
  </si>
  <si>
    <t>5.- PRESERVACION Y DIFUSION DEL PATRIMONIO CULTURAL MEDIANTE EL ENCUENTRO INFANTIL DE LA ZONA PATRIMONIO</t>
  </si>
  <si>
    <t>2.- PRESERVACION Y RECUPERACION DE LA INFRAESTRUCTURA DE LOS ECOSISTEMAS</t>
  </si>
  <si>
    <t>4.- PRESERVACION Y DIFUSION DEL PATRIMONIO CULTURAL EDIFICADO</t>
  </si>
  <si>
    <t xml:space="preserve">PERSONA </t>
  </si>
  <si>
    <t>4419 OTRAS AYUDAS SOCIALES A PERSONAS</t>
  </si>
  <si>
    <r>
      <t>A) LA</t>
    </r>
    <r>
      <rPr>
        <sz val="8"/>
        <rFont val="Gotham Rounded Book"/>
      </rPr>
      <t xml:space="preserve"> VARIACIÓN DEL INDICE DE APLICACIÓN DE RECURSOS CON RESPECTO A LAS METAS PROGRAMADAS AL PERIODO; SE DEBE A QUE AUN NO SE CONCLUYEN LOS TRABAJOS, LOS CUALES SE EJERCERAN DURANTE EL CUARTO TRIMESTRE.</t>
    </r>
  </si>
  <si>
    <r>
      <t>A) LA</t>
    </r>
    <r>
      <rPr>
        <sz val="8"/>
        <rFont val="Gotham Rounded Book"/>
      </rPr>
      <t xml:space="preserve"> VARIACIÓN DEL INDICE DE APLICACIÓN DE RECURSOS CON RESPECTO A LAS METAS PROGRAMADAS AL PERIODO; SE DEBE A QUE ESTAN EN PROCESO LAS ACCIONES DE PROTECCION CIVIL.</t>
    </r>
  </si>
  <si>
    <t>DM-20002</t>
  </si>
  <si>
    <t>UNIDAD RESPONSABLE DEL GASTO: 01CD04 AUTORIDAD DE LA ZONA PATRIMONIO MUNDIAL NATURAL Y CULTURAL DE LA HUMANIDAD EN XOCHIMILCO, TLÁHUAC Y MILPA ALTA</t>
  </si>
  <si>
    <t>INFORMACIÒN PARA LA PRESERVACIÓN DEL PATRIMONIO CULTURAL</t>
  </si>
  <si>
    <t xml:space="preserve">Acciones Realizadas: </t>
  </si>
  <si>
    <t>INFORMACIÒN PARA LA PRESERVACIÒN DEL PATRIMONIO CULTURAL: Presentaciòn de la Tarjeta de transporte Conmemoratica "29 años de Ser Patrimonio Mundial de la Humanidad". Dar a conocer los beneficios ambientales que tiene la Zona Patrimnio y promover la movilidad sustentable como parte de las atribuciones y acciones que ejecutarà la AZP.</t>
  </si>
  <si>
    <t xml:space="preserve">PROTECCIÒN AMBIENTAL: Sitio Arqueológico Cuahilama. Mesas de trabajo para otorgarle protecciòn ambiental al sitio arqueológico en los diferentes programas de planeaciòn. Recorridos en el sitio. Jornadas de limpieza.  </t>
  </si>
  <si>
    <t>Lograr la inclusión dentro de la poligonal de la Zona Patrimonio Mundial del conjunto de monumentos arqueológicos de Cuahilama a tráves de un adecuado perìmetro de protecciòn y conservaciòn,. Establecer por parte del INAH, AZP, PAOT y la Delegaciòn Xochimilco, los requerimientos mínimos que deberàn observarse para la conservaciòn de la Zona de Monumentos Arqueológicos de Cuahilama, que carece de una declaratoria fedeeral que la constituya como Zona Arqueológica, lo que genera un alto potencial de destrucción. En acciones coordinadas se deberán garantizar la conservación integral del Sitio, favorecer su investigación, asegurar que su uso sea responsable, impulsar su manejo racional, fomentar su conocimiento y valoración, asì como hacer un sitio que constituye con el desarrollo sustentable regional nacional.</t>
  </si>
  <si>
    <t>PRESERVACIÒN DE LOS ECOSISTEMAS: Dia Internacional de los Humedales. Reconocer la importancia de los humedales para el ecosistema en la Zona Patrimonio.</t>
  </si>
  <si>
    <t>GESTIÒN INTEGRAL DE RIESGO EN MATERIA DE PROTECCIÓN CIVIL</t>
  </si>
  <si>
    <t>ACCION</t>
  </si>
  <si>
    <t>Objetivo: Desarrollar acciones de capacitación y divulgaci+òn de información en materia de Protección Cívil, prevención y mitigación de riesgos en Zona de Chinampas, Lacustre y de Monumentos Históricos en Xochimilco, Tláhuac y Milpa Alta de la Ciudad de México. Transitando en un modelo predominande reactivo a uno basado en la gestión integral de riesgos que contemple la fase preventiva, el auxilio y la recuperación</t>
  </si>
  <si>
    <t>Objetivo: Desarrollar programas de alto impacto económico y social para el aprovechamiento diversificado y sustentable del territorio, la conservación de los ecosistemas, la biodiversidad y los servicios ambientales, fomentando la participaciñon ciudadana.</t>
  </si>
  <si>
    <t>Elaboración de cartografía de los proyectos supervisados, así como impresión y distribución de los materiales producto de dicha labor.</t>
  </si>
  <si>
    <t>Recorrido con la Comisión de Derechos Humanos del Distrito Federal, con el objetivo de dar atenciñon a la Recomendación 19/12, relacionada con el Área Natural Protegida Ejidos de Xochimilco y San Gregorio Atlapulco.</t>
  </si>
  <si>
    <t>Supervisión de las posibles afectaciones en la re canalera derivada de la fuga que se presentó en el canal 27.</t>
  </si>
  <si>
    <t>Recorrido con la Diputada Local de la Asamblea Legislativa del Distrito Federal, Wendy González Urrutia, para atender demandas sociales relacionadas con la contaminación acuática</t>
  </si>
  <si>
    <t>Atención a las mesas de trabajo relacionadas con la elaboración del Informe de Gestión 2012-2018 de la Autoridad de la Zona Patrimonio</t>
  </si>
  <si>
    <t>Participación en el curso "Introducción a la Ley de Transparencia, Acceso a la Información Pública y Rendición de Cuentas, impartido por el Instituto de Transparencia, Acceso a la Información Pública, Protección de Datos Personales y Rendición de Cuentas de la Ciudad de México</t>
  </si>
  <si>
    <t>Participación en el evento "En donde florece", actividad enfocada en estudiantes de educación media de escuelas de la Zona Patrimonio,. Apoyando particularmenre en el tema de difusión</t>
  </si>
  <si>
    <t>Recorrido con el Istituto Nacional de Antropología e Historia por el perímetro del pueblo de San Gregorio Atlapulco</t>
  </si>
  <si>
    <t>Realización de diversos recorridos por los canales, el ejido, la chinampería y el Área Natural Protegida para conocer la problemática de la Zona</t>
  </si>
  <si>
    <t>Rehabilitación de canales, conservación de ecosistemas y manejo de hábitat y reactivación de prácticas agrícológicas ancestrales en la zona chinampera y agrícola temporal, zona lacustre en Xochimilco, Tláhuac y Milpa Alta de la Ciudad de México</t>
  </si>
  <si>
    <t>Apoyar la implementación del Proyecto denominado "Plan Integral de manejo para la Zona Patrimonio Mundial Natural y Cultural de la Humanidad en Xochimilco, Tláhuac y Milpa Alta</t>
  </si>
  <si>
    <t xml:space="preserve">Realización del Taller Internacional de SIPAM para la Declaratoria Oficial </t>
  </si>
  <si>
    <t>Realización de Taller Internacional de RAMSAR para la declaración de Humedales Tláhuac</t>
  </si>
  <si>
    <t>Realizar un proyecto de promoción de la reactivación agrícola en la Zona Patrimonial</t>
  </si>
  <si>
    <t>Acompañamiento tecnico en la implementación del Proyecto Piloto en el perímetro no urbano de la Delegación Tláhuac incluida en la Zona Patrimonio Mundial Natural y Cultural de la Humanidad en Xochimilco, Tláhauc y Milpa Alta</t>
  </si>
  <si>
    <t>Participación en la firma de convenio y entrega de malla ciclónica al Comisariado Ejidal de San Pedro Tláhuac</t>
  </si>
  <si>
    <t>Objetivo:</t>
  </si>
  <si>
    <t>Pormove, conservar y divulgar el patrimonio cultural y natural, con el proposito de fortalecer los vinculos de identidad, la aproiacion de la herencia cultural y de la cultura contemporaneade la poblacion capitalina.</t>
  </si>
  <si>
    <t>PERÍODO: ENERO-SEPTIEMBRE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</si>
</sst>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0"/>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22"/>
      <name val="Gotham Rounded Book"/>
    </font>
    <font>
      <b/>
      <sz val="10"/>
      <name val="Gotham Rounded Book"/>
    </font>
    <font>
      <b/>
      <sz val="8"/>
      <name val="Gotham Rounded Book"/>
    </font>
    <font>
      <sz val="8"/>
      <name val="Gotham Rounded Book"/>
    </font>
    <font>
      <sz val="8"/>
      <color theme="1"/>
      <name val="Calibri"/>
      <family val="2"/>
      <scheme val="minor"/>
    </font>
    <font>
      <b/>
      <sz val="12"/>
      <name val="Arial"/>
      <family val="2"/>
    </font>
    <font>
      <b/>
      <sz val="9"/>
      <name val="Arial"/>
      <family val="2"/>
    </font>
    <font>
      <sz val="9"/>
      <name val="Arial"/>
      <family val="2"/>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14">
    <xf numFmtId="0" fontId="0" fillId="0" borderId="0"/>
    <xf numFmtId="43" fontId="4"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24" fillId="0" borderId="0" applyFont="0" applyFill="0" applyBorder="0" applyAlignment="0" applyProtection="0"/>
    <xf numFmtId="0" fontId="6" fillId="0" borderId="0"/>
    <xf numFmtId="0" fontId="5" fillId="0" borderId="0"/>
    <xf numFmtId="0" fontId="5" fillId="0" borderId="0"/>
    <xf numFmtId="0" fontId="24" fillId="0" borderId="0"/>
    <xf numFmtId="0" fontId="5" fillId="0" borderId="0"/>
    <xf numFmtId="0" fontId="24" fillId="0" borderId="0"/>
    <xf numFmtId="0" fontId="4"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33" borderId="0" applyNumberFormat="0" applyBorder="0" applyAlignment="0" applyProtection="0"/>
    <xf numFmtId="0" fontId="29" fillId="3" borderId="0" applyNumberFormat="0" applyBorder="0" applyAlignment="0" applyProtection="0"/>
    <xf numFmtId="0" fontId="34" fillId="7" borderId="19" applyNumberFormat="0" applyAlignment="0" applyProtection="0"/>
    <xf numFmtId="0" fontId="36" fillId="8" borderId="22" applyNumberFormat="0" applyAlignment="0" applyProtection="0"/>
    <xf numFmtId="0" fontId="35" fillId="0" borderId="21" applyNumberFormat="0" applyFill="0" applyAlignment="0" applyProtection="0"/>
    <xf numFmtId="0" fontId="28" fillId="0" borderId="0" applyNumberFormat="0" applyFill="0" applyBorder="0" applyAlignment="0" applyProtection="0"/>
    <xf numFmtId="0" fontId="40" fillId="10"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32" fillId="6" borderId="19" applyNumberFormat="0" applyAlignment="0" applyProtection="0"/>
    <xf numFmtId="166" fontId="41" fillId="0" borderId="0" applyFont="0" applyFill="0" applyBorder="0" applyAlignment="0" applyProtection="0"/>
    <xf numFmtId="0" fontId="8" fillId="0" borderId="0"/>
    <xf numFmtId="0" fontId="30" fillId="4"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4" fontId="42" fillId="0" borderId="0" applyFont="0" applyFill="0" applyBorder="0" applyAlignment="0" applyProtection="0"/>
    <xf numFmtId="0" fontId="31" fillId="5" borderId="0" applyNumberFormat="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8"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42" fillId="0" borderId="0"/>
    <xf numFmtId="0" fontId="5" fillId="0" borderId="0"/>
    <xf numFmtId="0" fontId="44" fillId="0" borderId="0"/>
    <xf numFmtId="0" fontId="3" fillId="9" borderId="23" applyNumberFormat="0" applyFont="0" applyAlignment="0" applyProtection="0"/>
    <xf numFmtId="0" fontId="8" fillId="34" borderId="23" applyNumberFormat="0" applyFont="0" applyAlignment="0" applyProtection="0"/>
    <xf numFmtId="0" fontId="33" fillId="7" borderId="20"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5" fillId="0" borderId="0" applyNumberFormat="0" applyFill="0" applyBorder="0" applyAlignment="0" applyProtection="0"/>
    <xf numFmtId="0" fontId="39" fillId="0" borderId="24" applyNumberFormat="0" applyFill="0" applyAlignment="0" applyProtection="0"/>
    <xf numFmtId="0" fontId="2" fillId="0" borderId="0"/>
    <xf numFmtId="0" fontId="4" fillId="0" borderId="0"/>
    <xf numFmtId="0" fontId="41" fillId="0" borderId="0"/>
    <xf numFmtId="43" fontId="2" fillId="0" borderId="0" applyFont="0" applyFill="0" applyBorder="0" applyAlignment="0" applyProtection="0"/>
    <xf numFmtId="0" fontId="4" fillId="0" borderId="0"/>
    <xf numFmtId="0" fontId="1" fillId="0" borderId="0"/>
    <xf numFmtId="0" fontId="4" fillId="0" borderId="0"/>
    <xf numFmtId="43" fontId="1" fillId="0" borderId="0" applyFont="0" applyFill="0" applyBorder="0" applyAlignment="0" applyProtection="0"/>
  </cellStyleXfs>
  <cellXfs count="439">
    <xf numFmtId="0" fontId="0" fillId="0" borderId="0" xfId="0"/>
    <xf numFmtId="0" fontId="9" fillId="0" borderId="0" xfId="0" applyFont="1"/>
    <xf numFmtId="0" fontId="15" fillId="0" borderId="0" xfId="0" applyFont="1" applyAlignment="1">
      <alignment horizontal="justify"/>
    </xf>
    <xf numFmtId="0" fontId="15" fillId="0" borderId="0" xfId="0" applyFont="1"/>
    <xf numFmtId="0" fontId="14" fillId="0" borderId="1" xfId="0" applyFont="1" applyBorder="1" applyAlignment="1">
      <alignment horizontal="center" vertical="top"/>
    </xf>
    <xf numFmtId="0" fontId="16" fillId="0" borderId="1" xfId="0" applyFont="1" applyBorder="1" applyAlignment="1">
      <alignment vertical="top"/>
    </xf>
    <xf numFmtId="2" fontId="16" fillId="0" borderId="1" xfId="0" applyNumberFormat="1" applyFont="1" applyBorder="1" applyAlignment="1">
      <alignment vertical="top"/>
    </xf>
    <xf numFmtId="0" fontId="14" fillId="0" borderId="3" xfId="0" applyFont="1" applyBorder="1" applyAlignment="1">
      <alignment horizontal="center" vertical="top"/>
    </xf>
    <xf numFmtId="0" fontId="16" fillId="0" borderId="3" xfId="0" applyFont="1" applyBorder="1" applyAlignment="1">
      <alignment vertical="top"/>
    </xf>
    <xf numFmtId="0" fontId="14" fillId="0" borderId="4" xfId="0" applyFont="1" applyBorder="1" applyAlignment="1">
      <alignment horizontal="center" vertical="center" wrapTex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center" vertical="top"/>
    </xf>
    <xf numFmtId="0" fontId="13" fillId="0" borderId="0" xfId="0" applyFont="1" applyAlignment="1">
      <alignment horizontal="left" vertical="top" indent="9"/>
    </xf>
    <xf numFmtId="0" fontId="13" fillId="0" borderId="0" xfId="0" applyFont="1" applyAlignment="1">
      <alignment vertical="top"/>
    </xf>
    <xf numFmtId="0" fontId="13" fillId="0" borderId="0" xfId="0" applyFont="1" applyAlignment="1">
      <alignment horizontal="center" vertical="top"/>
    </xf>
    <xf numFmtId="0" fontId="10" fillId="0" borderId="0" xfId="0" applyFont="1" applyFill="1" applyBorder="1" applyAlignment="1">
      <alignment horizontal="center" vertical="center" wrapText="1"/>
    </xf>
    <xf numFmtId="0" fontId="9" fillId="0" borderId="0" xfId="0" applyFont="1" applyFill="1"/>
    <xf numFmtId="0" fontId="11" fillId="0" borderId="0" xfId="0" applyFont="1"/>
    <xf numFmtId="0" fontId="14" fillId="0" borderId="1" xfId="0" quotePrefix="1" applyFont="1" applyBorder="1" applyAlignment="1">
      <alignment horizontal="center"/>
    </xf>
    <xf numFmtId="0" fontId="14" fillId="0" borderId="0" xfId="0" applyFont="1"/>
    <xf numFmtId="0" fontId="9" fillId="0" borderId="0" xfId="12" applyFont="1" applyAlignment="1">
      <alignment wrapText="1"/>
    </xf>
    <xf numFmtId="0" fontId="9" fillId="0" borderId="0" xfId="12" applyFont="1"/>
    <xf numFmtId="0" fontId="9" fillId="0" borderId="0" xfId="13" applyFont="1" applyAlignment="1">
      <alignment wrapText="1"/>
    </xf>
    <xf numFmtId="0" fontId="9" fillId="0" borderId="0" xfId="13" applyFont="1"/>
    <xf numFmtId="0" fontId="12" fillId="0" borderId="0" xfId="12" applyFont="1" applyAlignment="1">
      <alignment horizontal="center" vertical="center" wrapText="1"/>
    </xf>
    <xf numFmtId="0" fontId="9" fillId="0" borderId="0" xfId="7" applyFont="1"/>
    <xf numFmtId="0" fontId="16" fillId="0" borderId="0" xfId="7" applyFont="1"/>
    <xf numFmtId="0" fontId="14" fillId="0" borderId="5" xfId="7" applyFont="1" applyBorder="1" applyAlignment="1">
      <alignment vertical="center" wrapText="1"/>
    </xf>
    <xf numFmtId="0" fontId="14" fillId="0" borderId="5" xfId="7" applyFont="1" applyBorder="1" applyAlignment="1">
      <alignment horizontal="justify" vertical="center" wrapText="1"/>
    </xf>
    <xf numFmtId="0" fontId="14" fillId="0" borderId="5" xfId="7" applyFont="1" applyBorder="1" applyAlignment="1">
      <alignment horizontal="center" vertical="center" wrapText="1"/>
    </xf>
    <xf numFmtId="0" fontId="14" fillId="0" borderId="4" xfId="7" applyFont="1" applyBorder="1" applyAlignment="1">
      <alignment horizontal="center" vertical="center" wrapText="1"/>
    </xf>
    <xf numFmtId="43" fontId="14" fillId="0" borderId="5" xfId="5" applyFont="1" applyBorder="1" applyAlignment="1">
      <alignment horizontal="center" vertical="center" wrapText="1"/>
    </xf>
    <xf numFmtId="43" fontId="14" fillId="0" borderId="4" xfId="5" applyFont="1" applyBorder="1" applyAlignment="1">
      <alignment horizontal="center" vertical="center" wrapText="1"/>
    </xf>
    <xf numFmtId="43" fontId="14" fillId="0" borderId="5" xfId="5" applyFont="1" applyBorder="1" applyAlignment="1">
      <alignment horizontal="justify" vertical="center" wrapText="1"/>
    </xf>
    <xf numFmtId="0" fontId="16" fillId="0" borderId="0" xfId="0" applyFont="1"/>
    <xf numFmtId="0" fontId="16" fillId="0" borderId="1" xfId="0" applyFont="1" applyBorder="1"/>
    <xf numFmtId="0" fontId="12" fillId="0" borderId="0" xfId="0" applyFont="1" applyAlignment="1">
      <alignment horizontal="right" vertical="top"/>
    </xf>
    <xf numFmtId="0" fontId="13" fillId="0" borderId="0" xfId="0" applyFont="1" applyAlignment="1">
      <alignment horizontal="right" vertical="top"/>
    </xf>
    <xf numFmtId="0" fontId="9" fillId="0" borderId="0" xfId="8" applyFont="1"/>
    <xf numFmtId="0" fontId="14" fillId="0" borderId="0" xfId="8" applyFont="1"/>
    <xf numFmtId="0" fontId="13" fillId="0" borderId="0" xfId="8" applyFont="1" applyAlignment="1">
      <alignment horizontal="left" vertical="top"/>
    </xf>
    <xf numFmtId="0" fontId="12" fillId="0" borderId="0" xfId="8" applyFont="1" applyAlignment="1">
      <alignment horizontal="left" vertical="top"/>
    </xf>
    <xf numFmtId="0" fontId="12" fillId="0" borderId="0" xfId="8" applyFont="1" applyAlignment="1">
      <alignment horizontal="center" vertical="top"/>
    </xf>
    <xf numFmtId="0" fontId="13" fillId="0" borderId="0" xfId="8" applyFont="1" applyAlignment="1">
      <alignment horizontal="left" vertical="top" indent="9"/>
    </xf>
    <xf numFmtId="0" fontId="13" fillId="0" borderId="0" xfId="8" applyFont="1" applyAlignment="1">
      <alignment horizontal="center" vertical="top"/>
    </xf>
    <xf numFmtId="0" fontId="9" fillId="0" borderId="0" xfId="6" applyFont="1"/>
    <xf numFmtId="0" fontId="14" fillId="0" borderId="6" xfId="6" applyFont="1" applyFill="1" applyBorder="1" applyAlignment="1">
      <alignment vertical="center" wrapText="1"/>
    </xf>
    <xf numFmtId="0" fontId="13" fillId="0" borderId="0" xfId="6" applyFont="1"/>
    <xf numFmtId="0" fontId="19" fillId="0" borderId="0" xfId="6" applyFont="1"/>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quotePrefix="1" applyFont="1" applyBorder="1" applyAlignment="1">
      <alignment horizontal="center" vertical="center"/>
    </xf>
    <xf numFmtId="0" fontId="14" fillId="0" borderId="7" xfId="0" applyFont="1" applyBorder="1" applyAlignment="1">
      <alignment horizontal="center"/>
    </xf>
    <xf numFmtId="2" fontId="16" fillId="0" borderId="7" xfId="0" applyNumberFormat="1" applyFont="1" applyBorder="1"/>
    <xf numFmtId="0" fontId="16" fillId="0" borderId="7" xfId="0" applyFont="1" applyBorder="1"/>
    <xf numFmtId="0" fontId="14" fillId="0" borderId="2" xfId="0" quotePrefix="1" applyFont="1" applyBorder="1" applyAlignment="1">
      <alignment horizontal="center"/>
    </xf>
    <xf numFmtId="0" fontId="16" fillId="0" borderId="3" xfId="0" applyFont="1" applyBorder="1"/>
    <xf numFmtId="0" fontId="14" fillId="0" borderId="5" xfId="0" applyFont="1" applyBorder="1" applyAlignment="1">
      <alignment horizontal="center" vertical="center" wrapText="1"/>
    </xf>
    <xf numFmtId="0" fontId="16" fillId="0" borderId="9" xfId="0" applyFont="1" applyBorder="1"/>
    <xf numFmtId="0" fontId="16" fillId="0" borderId="0" xfId="0" applyFont="1" applyAlignment="1">
      <alignment vertical="center"/>
    </xf>
    <xf numFmtId="43" fontId="16" fillId="0" borderId="1" xfId="0" applyNumberFormat="1" applyFont="1" applyBorder="1" applyAlignment="1">
      <alignment vertical="center"/>
    </xf>
    <xf numFmtId="0" fontId="16" fillId="0" borderId="1" xfId="0" applyFont="1" applyBorder="1" applyAlignment="1">
      <alignment vertical="center"/>
    </xf>
    <xf numFmtId="0" fontId="14" fillId="0" borderId="1" xfId="0" applyFont="1" applyBorder="1" applyAlignment="1">
      <alignment horizontal="left" vertical="center"/>
    </xf>
    <xf numFmtId="0" fontId="16" fillId="0" borderId="3" xfId="0" applyFont="1" applyBorder="1" applyAlignment="1">
      <alignment vertical="center"/>
    </xf>
    <xf numFmtId="0" fontId="16" fillId="0" borderId="1" xfId="0" applyFont="1" applyBorder="1" applyAlignment="1">
      <alignment horizontal="justify" vertical="center"/>
    </xf>
    <xf numFmtId="0" fontId="14" fillId="0" borderId="3" xfId="0" applyFont="1" applyBorder="1" applyAlignment="1">
      <alignment horizontal="justify" vertical="center"/>
    </xf>
    <xf numFmtId="0" fontId="16" fillId="0" borderId="3" xfId="0" applyFont="1" applyBorder="1" applyAlignment="1">
      <alignment horizontal="justify" vertical="center"/>
    </xf>
    <xf numFmtId="0" fontId="16" fillId="0" borderId="11" xfId="0" applyFont="1" applyBorder="1" applyAlignment="1">
      <alignment horizontal="justify" vertical="center"/>
    </xf>
    <xf numFmtId="0" fontId="16" fillId="0" borderId="12" xfId="0" applyFont="1" applyBorder="1" applyAlignment="1">
      <alignment horizontal="justify" vertical="center"/>
    </xf>
    <xf numFmtId="0" fontId="16" fillId="0" borderId="2" xfId="0" applyFont="1" applyBorder="1"/>
    <xf numFmtId="0" fontId="14" fillId="0" borderId="3" xfId="0" applyFont="1" applyBorder="1" applyAlignment="1">
      <alignment horizontal="center" vertical="center"/>
    </xf>
    <xf numFmtId="0" fontId="16" fillId="0" borderId="11" xfId="0" applyFont="1" applyBorder="1" applyAlignment="1">
      <alignment vertical="center"/>
    </xf>
    <xf numFmtId="0" fontId="14" fillId="0" borderId="4" xfId="0" applyFont="1" applyBorder="1" applyAlignment="1">
      <alignment horizontal="justify" vertical="center"/>
    </xf>
    <xf numFmtId="165" fontId="14" fillId="0" borderId="1" xfId="1" applyNumberFormat="1" applyFont="1" applyBorder="1" applyAlignment="1">
      <alignment horizontal="center" vertical="center"/>
    </xf>
    <xf numFmtId="165" fontId="16" fillId="0" borderId="1" xfId="1" applyNumberFormat="1" applyFont="1" applyBorder="1" applyAlignment="1">
      <alignment vertical="center"/>
    </xf>
    <xf numFmtId="43" fontId="16" fillId="0" borderId="1" xfId="1" applyFont="1" applyBorder="1" applyAlignment="1">
      <alignment vertical="center"/>
    </xf>
    <xf numFmtId="164" fontId="16" fillId="0" borderId="1" xfId="1" applyNumberFormat="1" applyFont="1" applyBorder="1" applyAlignment="1">
      <alignment vertical="center"/>
    </xf>
    <xf numFmtId="165" fontId="16" fillId="0" borderId="3" xfId="1" applyNumberFormat="1" applyFont="1" applyBorder="1" applyAlignment="1">
      <alignment vertical="center"/>
    </xf>
    <xf numFmtId="43" fontId="16" fillId="0" borderId="3" xfId="1" applyFont="1" applyBorder="1" applyAlignment="1">
      <alignment vertical="center"/>
    </xf>
    <xf numFmtId="164" fontId="16" fillId="0" borderId="3" xfId="1" applyNumberFormat="1" applyFont="1" applyBorder="1" applyAlignment="1">
      <alignment vertical="center"/>
    </xf>
    <xf numFmtId="0" fontId="14" fillId="0" borderId="0" xfId="0" quotePrefix="1" applyFont="1" applyBorder="1" applyAlignment="1">
      <alignment horizontal="center"/>
    </xf>
    <xf numFmtId="0" fontId="16" fillId="0" borderId="10" xfId="0" applyFont="1" applyBorder="1" applyAlignment="1">
      <alignment horizontal="justify" vertical="top"/>
    </xf>
    <xf numFmtId="0" fontId="16" fillId="0" borderId="12" xfId="0" applyFont="1" applyBorder="1" applyAlignment="1">
      <alignment horizontal="justify" vertical="top"/>
    </xf>
    <xf numFmtId="0" fontId="14" fillId="0" borderId="0" xfId="0" applyFont="1" applyBorder="1" applyAlignment="1">
      <alignment horizontal="center" vertical="center"/>
    </xf>
    <xf numFmtId="2" fontId="16" fillId="0" borderId="3" xfId="0" applyNumberFormat="1" applyFont="1" applyBorder="1" applyAlignment="1">
      <alignment vertical="top"/>
    </xf>
    <xf numFmtId="0" fontId="14" fillId="0" borderId="6" xfId="0" applyFont="1" applyBorder="1" applyAlignment="1">
      <alignment horizontal="center" vertical="center"/>
    </xf>
    <xf numFmtId="0" fontId="16" fillId="0" borderId="11" xfId="0" applyFont="1" applyBorder="1" applyAlignment="1">
      <alignment horizontal="justify" vertical="top"/>
    </xf>
    <xf numFmtId="0" fontId="20" fillId="0" borderId="0" xfId="8" applyFont="1" applyFill="1" applyAlignment="1">
      <alignment horizontal="left" vertical="top"/>
    </xf>
    <xf numFmtId="0" fontId="9" fillId="0" borderId="0" xfId="0" applyFont="1" applyBorder="1"/>
    <xf numFmtId="0" fontId="10" fillId="0" borderId="0" xfId="0" applyFont="1" applyAlignment="1">
      <alignment vertical="center"/>
    </xf>
    <xf numFmtId="0" fontId="14" fillId="0" borderId="2" xfId="8" applyFont="1" applyBorder="1" applyAlignment="1">
      <alignment horizontal="center" vertical="center"/>
    </xf>
    <xf numFmtId="0" fontId="14" fillId="0" borderId="1" xfId="8" applyFont="1" applyBorder="1" applyAlignment="1">
      <alignment horizontal="center" vertical="center"/>
    </xf>
    <xf numFmtId="0" fontId="14" fillId="0" borderId="1" xfId="8" quotePrefix="1" applyFont="1" applyBorder="1" applyAlignment="1">
      <alignment horizontal="center" vertical="center"/>
    </xf>
    <xf numFmtId="0" fontId="16" fillId="0" borderId="0" xfId="8" applyFont="1" applyAlignment="1">
      <alignment vertical="center"/>
    </xf>
    <xf numFmtId="0" fontId="14" fillId="0" borderId="1" xfId="8" quotePrefix="1" applyFont="1" applyFill="1" applyBorder="1" applyAlignment="1">
      <alignment horizontal="center" vertical="center"/>
    </xf>
    <xf numFmtId="0" fontId="16" fillId="0" borderId="1" xfId="8" applyFont="1" applyBorder="1" applyAlignment="1">
      <alignment vertical="center"/>
    </xf>
    <xf numFmtId="165" fontId="14" fillId="0" borderId="1" xfId="2" applyNumberFormat="1" applyFont="1" applyBorder="1" applyAlignment="1">
      <alignment horizontal="center" vertical="center"/>
    </xf>
    <xf numFmtId="165" fontId="16" fillId="0" borderId="1" xfId="2" applyNumberFormat="1" applyFont="1" applyBorder="1" applyAlignment="1">
      <alignment vertical="center"/>
    </xf>
    <xf numFmtId="43" fontId="16" fillId="0" borderId="1" xfId="2" applyFont="1" applyBorder="1" applyAlignment="1">
      <alignment vertical="center"/>
    </xf>
    <xf numFmtId="164" fontId="16" fillId="0" borderId="1" xfId="2" applyNumberFormat="1" applyFont="1" applyBorder="1" applyAlignment="1">
      <alignment vertical="center"/>
    </xf>
    <xf numFmtId="164" fontId="14" fillId="0" borderId="1" xfId="2" applyNumberFormat="1" applyFont="1" applyFill="1" applyBorder="1" applyAlignment="1">
      <alignment horizontal="center" vertical="center"/>
    </xf>
    <xf numFmtId="43" fontId="14" fillId="0" borderId="1" xfId="2" applyFont="1" applyFill="1" applyBorder="1" applyAlignment="1">
      <alignment horizontal="center" vertical="center"/>
    </xf>
    <xf numFmtId="43" fontId="16" fillId="0" borderId="1" xfId="2" applyFont="1" applyFill="1" applyBorder="1" applyAlignment="1">
      <alignment vertical="center"/>
    </xf>
    <xf numFmtId="0" fontId="16" fillId="0" borderId="3" xfId="8" applyFont="1" applyBorder="1" applyAlignment="1">
      <alignment vertical="center"/>
    </xf>
    <xf numFmtId="165" fontId="16" fillId="0" borderId="3" xfId="2" applyNumberFormat="1" applyFont="1" applyBorder="1" applyAlignment="1">
      <alignment vertical="center"/>
    </xf>
    <xf numFmtId="43" fontId="16" fillId="0" borderId="3" xfId="2" applyFont="1" applyBorder="1" applyAlignment="1">
      <alignment vertical="center"/>
    </xf>
    <xf numFmtId="164" fontId="16" fillId="0" borderId="3" xfId="2" applyNumberFormat="1" applyFont="1" applyBorder="1" applyAlignment="1">
      <alignment vertical="center"/>
    </xf>
    <xf numFmtId="0" fontId="14" fillId="0" borderId="4" xfId="0" applyFont="1" applyBorder="1" applyAlignment="1">
      <alignment horizontal="center" vertical="center"/>
    </xf>
    <xf numFmtId="0" fontId="21" fillId="0" borderId="0" xfId="0" applyFont="1" applyAlignment="1">
      <alignment vertical="center"/>
    </xf>
    <xf numFmtId="0" fontId="22" fillId="0" borderId="6" xfId="0" applyFont="1" applyBorder="1"/>
    <xf numFmtId="0" fontId="10" fillId="0" borderId="0" xfId="0" applyFont="1" applyAlignment="1">
      <alignment horizontal="left" vertical="center"/>
    </xf>
    <xf numFmtId="0" fontId="22" fillId="0" borderId="0" xfId="0" applyFont="1" applyBorder="1"/>
    <xf numFmtId="0" fontId="22" fillId="0" borderId="0" xfId="0" applyFont="1"/>
    <xf numFmtId="0" fontId="10" fillId="0" borderId="0" xfId="0" applyFont="1" applyBorder="1" applyAlignment="1">
      <alignment vertical="center"/>
    </xf>
    <xf numFmtId="0" fontId="10" fillId="0" borderId="13" xfId="0" applyFont="1" applyBorder="1" applyAlignment="1">
      <alignment vertical="center"/>
    </xf>
    <xf numFmtId="0" fontId="9" fillId="0" borderId="0" xfId="8" applyFont="1" applyBorder="1"/>
    <xf numFmtId="0" fontId="14" fillId="0" borderId="4" xfId="12" applyFont="1" applyBorder="1" applyAlignment="1">
      <alignment horizontal="justify" vertical="center" wrapText="1"/>
    </xf>
    <xf numFmtId="0" fontId="16" fillId="0" borderId="4" xfId="12" applyFont="1" applyBorder="1" applyAlignment="1">
      <alignment horizontal="justify" vertical="center"/>
    </xf>
    <xf numFmtId="0" fontId="14" fillId="0" borderId="4" xfId="12" applyFont="1" applyBorder="1" applyAlignment="1">
      <alignment horizontal="center" vertical="center" wrapText="1"/>
    </xf>
    <xf numFmtId="0" fontId="14" fillId="0" borderId="3" xfId="0" applyFont="1" applyBorder="1" applyAlignment="1">
      <alignment horizontal="center" wrapText="1"/>
    </xf>
    <xf numFmtId="0" fontId="14" fillId="0" borderId="6" xfId="0" quotePrefix="1" applyFont="1" applyBorder="1" applyAlignment="1">
      <alignment horizontal="center"/>
    </xf>
    <xf numFmtId="0" fontId="16" fillId="0" borderId="11" xfId="0" applyFont="1" applyBorder="1"/>
    <xf numFmtId="0" fontId="16" fillId="0" borderId="4" xfId="0" applyFont="1" applyBorder="1" applyAlignment="1">
      <alignment vertical="top"/>
    </xf>
    <xf numFmtId="2" fontId="16" fillId="0" borderId="4" xfId="0" applyNumberFormat="1" applyFont="1" applyBorder="1" applyAlignment="1">
      <alignment vertical="top"/>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2" xfId="0" applyFont="1" applyFill="1" applyBorder="1" applyAlignment="1">
      <alignment horizontal="centerContinuous" vertical="center"/>
    </xf>
    <xf numFmtId="0" fontId="14" fillId="2" borderId="4" xfId="0" applyFont="1" applyFill="1" applyBorder="1" applyAlignment="1">
      <alignment horizont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Continuous" vertical="center" wrapText="1"/>
    </xf>
    <xf numFmtId="0" fontId="14" fillId="2" borderId="12" xfId="0" applyFont="1" applyFill="1" applyBorder="1" applyAlignment="1">
      <alignment horizontal="centerContinuous" vertical="center" wrapText="1"/>
    </xf>
    <xf numFmtId="0" fontId="14" fillId="2" borderId="5" xfId="0" applyFont="1" applyFill="1" applyBorder="1" applyAlignment="1">
      <alignment horizontal="centerContinuous" vertical="center" wrapText="1"/>
    </xf>
    <xf numFmtId="0" fontId="14" fillId="2" borderId="2"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12" applyFont="1" applyFill="1" applyBorder="1" applyAlignment="1">
      <alignment horizontal="center" vertical="center" wrapText="1"/>
    </xf>
    <xf numFmtId="0" fontId="14" fillId="2" borderId="7" xfId="12" applyFont="1" applyFill="1" applyBorder="1" applyAlignment="1">
      <alignment horizontal="center" vertical="center" wrapText="1"/>
    </xf>
    <xf numFmtId="0" fontId="9" fillId="0" borderId="0" xfId="0" applyFont="1" applyAlignment="1">
      <alignment horizontal="center"/>
    </xf>
    <xf numFmtId="0" fontId="12" fillId="2" borderId="4" xfId="78" applyFont="1" applyFill="1" applyBorder="1" applyAlignment="1">
      <alignment horizontal="center" vertical="center" wrapText="1"/>
    </xf>
    <xf numFmtId="0" fontId="14" fillId="0" borderId="5" xfId="78" applyFont="1" applyBorder="1" applyAlignment="1">
      <alignment horizontal="justify" vertical="center" wrapText="1"/>
    </xf>
    <xf numFmtId="0" fontId="16" fillId="0" borderId="8" xfId="78" applyFont="1" applyBorder="1" applyAlignment="1">
      <alignment horizontal="justify" vertical="center" wrapText="1"/>
    </xf>
    <xf numFmtId="0" fontId="16" fillId="0" borderId="8" xfId="78" applyFont="1" applyBorder="1" applyAlignment="1">
      <alignment horizontal="center" vertical="center" wrapText="1"/>
    </xf>
    <xf numFmtId="0" fontId="16" fillId="0" borderId="4" xfId="78" applyFont="1" applyBorder="1" applyAlignment="1">
      <alignment horizontal="center" vertical="center" wrapText="1"/>
    </xf>
    <xf numFmtId="0" fontId="14" fillId="0" borderId="8" xfId="78" applyFont="1" applyBorder="1" applyAlignment="1">
      <alignment horizontal="justify" vertical="center" wrapText="1"/>
    </xf>
    <xf numFmtId="0" fontId="16" fillId="0" borderId="5" xfId="78" applyFont="1" applyBorder="1" applyAlignment="1">
      <alignment horizontal="justify" vertical="center" wrapText="1"/>
    </xf>
    <xf numFmtId="0" fontId="16" fillId="0" borderId="4" xfId="78" applyFont="1" applyBorder="1" applyAlignment="1">
      <alignment horizontal="justify" vertical="center" wrapText="1"/>
    </xf>
    <xf numFmtId="0" fontId="9" fillId="0" borderId="0" xfId="6" applyFont="1" applyBorder="1"/>
    <xf numFmtId="0" fontId="13" fillId="0" borderId="0" xfId="6" applyFont="1" applyBorder="1"/>
    <xf numFmtId="0" fontId="46" fillId="0" borderId="0" xfId="107" applyFont="1" applyBorder="1" applyAlignment="1">
      <alignment vertical="center"/>
    </xf>
    <xf numFmtId="0" fontId="16" fillId="0" borderId="0" xfId="107" applyFont="1" applyBorder="1" applyAlignment="1">
      <alignment vertical="center"/>
    </xf>
    <xf numFmtId="49" fontId="14" fillId="0" borderId="0" xfId="107" applyNumberFormat="1" applyFont="1" applyFill="1" applyBorder="1" applyAlignment="1">
      <alignment horizontal="center" vertical="center"/>
    </xf>
    <xf numFmtId="0" fontId="14" fillId="0" borderId="0" xfId="107" applyFont="1" applyBorder="1" applyAlignment="1">
      <alignment vertical="center"/>
    </xf>
    <xf numFmtId="0" fontId="13" fillId="2" borderId="0" xfId="107" applyFont="1" applyFill="1" applyBorder="1" applyAlignment="1">
      <alignment horizontal="centerContinuous"/>
    </xf>
    <xf numFmtId="0" fontId="13" fillId="2" borderId="0" xfId="107" applyFont="1" applyFill="1" applyBorder="1" applyAlignment="1">
      <alignment horizontal="centerContinuous" vertical="center"/>
    </xf>
    <xf numFmtId="0" fontId="13" fillId="2" borderId="0" xfId="107" applyFont="1" applyFill="1" applyBorder="1" applyAlignment="1">
      <alignment horizontal="center" vertical="center"/>
    </xf>
    <xf numFmtId="0" fontId="47" fillId="0" borderId="0" xfId="106" applyFont="1" applyFill="1" applyBorder="1" applyAlignment="1" applyProtection="1">
      <alignment horizontal="left" vertical="center"/>
      <protection locked="0"/>
    </xf>
    <xf numFmtId="0" fontId="14" fillId="35" borderId="0" xfId="108" applyFont="1" applyFill="1" applyBorder="1" applyAlignment="1">
      <alignment vertical="center"/>
    </xf>
    <xf numFmtId="0" fontId="13" fillId="0" borderId="0" xfId="107" applyFont="1" applyBorder="1" applyAlignment="1">
      <alignment horizontal="centerContinuous" vertical="center"/>
    </xf>
    <xf numFmtId="43" fontId="48" fillId="0" borderId="0" xfId="109" applyFont="1" applyBorder="1" applyAlignment="1">
      <alignment horizontal="center" vertical="center"/>
    </xf>
    <xf numFmtId="43" fontId="49" fillId="0" borderId="0" xfId="109" applyFont="1" applyBorder="1" applyAlignment="1">
      <alignment horizontal="center" vertical="center"/>
    </xf>
    <xf numFmtId="43" fontId="16" fillId="0" borderId="0" xfId="109" applyFont="1" applyBorder="1" applyAlignment="1">
      <alignment horizontal="center" vertical="center"/>
    </xf>
    <xf numFmtId="43" fontId="14" fillId="0" borderId="0" xfId="109" applyFont="1" applyBorder="1" applyAlignment="1">
      <alignment horizontal="center" vertical="center"/>
    </xf>
    <xf numFmtId="0" fontId="12" fillId="0" borderId="28" xfId="107" applyFont="1" applyBorder="1" applyAlignment="1">
      <alignment horizontal="centerContinuous" vertical="center"/>
    </xf>
    <xf numFmtId="0" fontId="13" fillId="0" borderId="29" xfId="107" applyFont="1" applyBorder="1" applyAlignment="1">
      <alignment horizontal="centerContinuous" vertical="center"/>
    </xf>
    <xf numFmtId="0" fontId="46" fillId="0" borderId="28" xfId="107" applyFont="1" applyBorder="1" applyAlignment="1">
      <alignment vertical="center"/>
    </xf>
    <xf numFmtId="49" fontId="14" fillId="0" borderId="29" xfId="107" applyNumberFormat="1" applyFont="1" applyFill="1" applyBorder="1" applyAlignment="1">
      <alignment horizontal="center" vertical="center"/>
    </xf>
    <xf numFmtId="0" fontId="14" fillId="0" borderId="28" xfId="107" applyFont="1" applyBorder="1" applyAlignment="1">
      <alignment vertical="center"/>
    </xf>
    <xf numFmtId="0" fontId="45" fillId="0" borderId="28" xfId="106" applyFont="1" applyFill="1" applyBorder="1" applyAlignment="1" applyProtection="1">
      <alignment horizontal="left" vertical="center" indent="1"/>
      <protection locked="0"/>
    </xf>
    <xf numFmtId="0" fontId="16" fillId="0" borderId="28" xfId="107" applyFont="1" applyBorder="1" applyAlignment="1">
      <alignment horizontal="left" vertical="center" indent="2"/>
    </xf>
    <xf numFmtId="0" fontId="45" fillId="0" borderId="28" xfId="106" applyFont="1" applyFill="1" applyBorder="1" applyAlignment="1" applyProtection="1">
      <alignment horizontal="left" vertical="center" wrapText="1" indent="1"/>
      <protection locked="0"/>
    </xf>
    <xf numFmtId="0" fontId="16" fillId="35" borderId="30" xfId="108" applyFont="1" applyFill="1" applyBorder="1" applyAlignment="1">
      <alignment vertical="center"/>
    </xf>
    <xf numFmtId="0" fontId="16" fillId="35" borderId="31" xfId="108" applyFont="1" applyFill="1" applyBorder="1" applyAlignment="1">
      <alignment vertical="center"/>
    </xf>
    <xf numFmtId="43" fontId="16" fillId="0" borderId="31" xfId="109" applyFont="1" applyBorder="1" applyAlignment="1">
      <alignment horizontal="center" vertical="center"/>
    </xf>
    <xf numFmtId="43" fontId="16" fillId="0" borderId="32" xfId="109" applyFont="1" applyBorder="1" applyAlignment="1">
      <alignment horizontal="center" vertical="center"/>
    </xf>
    <xf numFmtId="0" fontId="9" fillId="0" borderId="15" xfId="6" applyFont="1" applyBorder="1"/>
    <xf numFmtId="0" fontId="9" fillId="0" borderId="10" xfId="6" applyFont="1" applyBorder="1"/>
    <xf numFmtId="0" fontId="12" fillId="0" borderId="15" xfId="6" applyFont="1" applyBorder="1" applyAlignment="1">
      <alignment vertical="center"/>
    </xf>
    <xf numFmtId="0" fontId="14" fillId="0" borderId="14" xfId="6" applyFont="1" applyFill="1" applyBorder="1" applyAlignment="1">
      <alignment vertical="center" wrapText="1"/>
    </xf>
    <xf numFmtId="169" fontId="48" fillId="0" borderId="0" xfId="109" applyNumberFormat="1" applyFont="1" applyBorder="1" applyAlignment="1">
      <alignment horizontal="center" vertical="center"/>
    </xf>
    <xf numFmtId="169" fontId="49" fillId="0" borderId="0" xfId="109" applyNumberFormat="1" applyFont="1" applyBorder="1" applyAlignment="1">
      <alignment horizontal="center" vertical="center"/>
    </xf>
    <xf numFmtId="169" fontId="48" fillId="0" borderId="29" xfId="109" applyNumberFormat="1" applyFont="1" applyBorder="1" applyAlignment="1">
      <alignment horizontal="center" vertical="center"/>
    </xf>
    <xf numFmtId="169" fontId="49" fillId="0" borderId="29" xfId="109" applyNumberFormat="1" applyFont="1" applyBorder="1" applyAlignment="1">
      <alignment horizontal="center" vertical="center"/>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2" fillId="2" borderId="4"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4" fillId="0" borderId="14" xfId="78" applyFont="1" applyBorder="1" applyAlignment="1">
      <alignment horizontal="justify" vertical="center" wrapText="1"/>
    </xf>
    <xf numFmtId="0" fontId="16" fillId="0" borderId="15" xfId="78" applyFont="1" applyBorder="1" applyAlignment="1">
      <alignment horizontal="justify" vertical="center" wrapText="1"/>
    </xf>
    <xf numFmtId="0" fontId="16" fillId="0" borderId="15" xfId="78" applyFont="1" applyBorder="1" applyAlignment="1">
      <alignment horizontal="center" vertical="center" wrapText="1"/>
    </xf>
    <xf numFmtId="0" fontId="16" fillId="0" borderId="3" xfId="78" applyFont="1" applyBorder="1" applyAlignment="1">
      <alignment horizontal="center" vertical="center" wrapText="1"/>
    </xf>
    <xf numFmtId="0" fontId="14" fillId="0" borderId="2" xfId="78" quotePrefix="1" applyFont="1" applyBorder="1" applyAlignment="1">
      <alignment horizontal="center" vertical="top" wrapText="1"/>
    </xf>
    <xf numFmtId="0" fontId="51" fillId="0" borderId="13" xfId="0" applyFont="1" applyBorder="1" applyAlignment="1">
      <alignment vertical="center"/>
    </xf>
    <xf numFmtId="0" fontId="51" fillId="0" borderId="0" xfId="0" applyFont="1" applyAlignment="1"/>
    <xf numFmtId="4" fontId="16" fillId="0" borderId="1" xfId="0" applyNumberFormat="1" applyFont="1" applyBorder="1" applyAlignment="1">
      <alignment vertical="top"/>
    </xf>
    <xf numFmtId="4" fontId="52" fillId="0" borderId="3" xfId="0" quotePrefix="1" applyNumberFormat="1" applyFont="1" applyBorder="1" applyAlignment="1">
      <alignment horizontal="center"/>
    </xf>
    <xf numFmtId="4" fontId="52" fillId="0" borderId="4" xfId="0" applyNumberFormat="1" applyFont="1" applyBorder="1"/>
    <xf numFmtId="4" fontId="16" fillId="0" borderId="1" xfId="0" applyNumberFormat="1" applyFont="1" applyBorder="1"/>
    <xf numFmtId="4" fontId="16" fillId="0" borderId="2" xfId="0" applyNumberFormat="1" applyFont="1" applyBorder="1" applyAlignment="1">
      <alignment vertical="top"/>
    </xf>
    <xf numFmtId="4" fontId="16" fillId="0" borderId="3" xfId="0" applyNumberFormat="1" applyFont="1" applyBorder="1" applyAlignment="1">
      <alignment vertical="top"/>
    </xf>
    <xf numFmtId="4" fontId="52" fillId="0" borderId="4" xfId="0" applyNumberFormat="1" applyFont="1" applyBorder="1" applyAlignment="1">
      <alignment vertical="center"/>
    </xf>
    <xf numFmtId="0" fontId="52" fillId="0" borderId="1" xfId="0" applyFont="1" applyBorder="1" applyAlignment="1">
      <alignment horizontal="center" vertical="center"/>
    </xf>
    <xf numFmtId="0" fontId="52" fillId="0" borderId="1" xfId="0" applyFont="1" applyBorder="1" applyAlignment="1">
      <alignment horizontal="left" vertical="center" wrapText="1"/>
    </xf>
    <xf numFmtId="0" fontId="52" fillId="0" borderId="1" xfId="0" quotePrefix="1" applyFont="1" applyBorder="1" applyAlignment="1">
      <alignment horizontal="center" vertical="center"/>
    </xf>
    <xf numFmtId="0" fontId="53" fillId="0" borderId="1" xfId="0" quotePrefix="1" applyFont="1" applyBorder="1" applyAlignment="1">
      <alignment horizontal="center" vertical="center"/>
    </xf>
    <xf numFmtId="0" fontId="53" fillId="0" borderId="1" xfId="0" applyFont="1" applyBorder="1" applyAlignment="1">
      <alignment vertical="center"/>
    </xf>
    <xf numFmtId="0" fontId="53" fillId="0" borderId="1" xfId="0" applyFont="1" applyBorder="1" applyAlignment="1">
      <alignment horizontal="left" vertical="center"/>
    </xf>
    <xf numFmtId="0" fontId="53" fillId="0" borderId="1" xfId="0" applyFont="1" applyBorder="1" applyAlignment="1">
      <alignment horizontal="center" vertical="center"/>
    </xf>
    <xf numFmtId="0" fontId="53" fillId="0" borderId="1" xfId="0" applyFont="1" applyBorder="1" applyAlignment="1">
      <alignment horizontal="left" vertical="center" wrapText="1"/>
    </xf>
    <xf numFmtId="0" fontId="53" fillId="0" borderId="1" xfId="0" quotePrefix="1" applyFont="1" applyBorder="1" applyAlignment="1">
      <alignment horizontal="left" vertical="center" wrapText="1"/>
    </xf>
    <xf numFmtId="0" fontId="53" fillId="0" borderId="1" xfId="0" quotePrefix="1" applyFont="1" applyBorder="1" applyAlignment="1">
      <alignment horizontal="left" vertical="center"/>
    </xf>
    <xf numFmtId="0" fontId="52" fillId="0" borderId="1" xfId="0" applyFont="1" applyBorder="1" applyAlignment="1">
      <alignment vertical="center"/>
    </xf>
    <xf numFmtId="0" fontId="52" fillId="0" borderId="1" xfId="0" quotePrefix="1" applyFont="1" applyBorder="1" applyAlignment="1">
      <alignment horizontal="left" vertical="center" wrapText="1"/>
    </xf>
    <xf numFmtId="3" fontId="53" fillId="0" borderId="1" xfId="1" applyNumberFormat="1" applyFont="1" applyBorder="1" applyAlignment="1">
      <alignment horizontal="center" vertical="center"/>
    </xf>
    <xf numFmtId="170" fontId="14" fillId="0" borderId="1" xfId="0" quotePrefix="1" applyNumberFormat="1" applyFont="1" applyBorder="1" applyAlignment="1">
      <alignment horizontal="center" vertical="center"/>
    </xf>
    <xf numFmtId="3" fontId="53" fillId="0" borderId="1" xfId="0" quotePrefix="1" applyNumberFormat="1" applyFont="1" applyBorder="1" applyAlignment="1">
      <alignment horizontal="center" vertical="center"/>
    </xf>
    <xf numFmtId="9" fontId="53" fillId="0" borderId="1" xfId="0" quotePrefix="1" applyNumberFormat="1" applyFont="1" applyBorder="1" applyAlignment="1">
      <alignment horizontal="center" vertical="center"/>
    </xf>
    <xf numFmtId="3" fontId="52" fillId="0" borderId="1" xfId="0" quotePrefix="1" applyNumberFormat="1" applyFont="1" applyBorder="1" applyAlignment="1">
      <alignment horizontal="center" vertical="center"/>
    </xf>
    <xf numFmtId="9" fontId="52" fillId="0" borderId="1" xfId="0" quotePrefix="1" applyNumberFormat="1" applyFont="1" applyBorder="1" applyAlignment="1">
      <alignment horizontal="center" vertical="center"/>
    </xf>
    <xf numFmtId="9" fontId="53" fillId="0" borderId="1" xfId="1" applyNumberFormat="1" applyFont="1" applyBorder="1" applyAlignment="1">
      <alignment horizontal="center" vertical="center"/>
    </xf>
    <xf numFmtId="3" fontId="52" fillId="0" borderId="1" xfId="1" applyNumberFormat="1" applyFont="1" applyBorder="1" applyAlignment="1">
      <alignment horizontal="center" vertical="center"/>
    </xf>
    <xf numFmtId="9" fontId="52" fillId="0" borderId="1" xfId="1" applyNumberFormat="1" applyFont="1" applyBorder="1" applyAlignment="1">
      <alignment horizontal="center" vertical="center"/>
    </xf>
    <xf numFmtId="43" fontId="52" fillId="0" borderId="1" xfId="1" applyFont="1" applyBorder="1" applyAlignment="1">
      <alignment vertical="center"/>
    </xf>
    <xf numFmtId="4" fontId="14" fillId="0" borderId="1" xfId="0" quotePrefix="1" applyNumberFormat="1" applyFont="1" applyBorder="1" applyAlignment="1">
      <alignment horizontal="center" vertical="center"/>
    </xf>
    <xf numFmtId="0" fontId="52" fillId="0" borderId="1" xfId="0" applyFont="1" applyBorder="1" applyAlignment="1">
      <alignment horizontal="justify" vertical="center" wrapText="1"/>
    </xf>
    <xf numFmtId="0" fontId="12" fillId="0" borderId="0" xfId="0" applyFont="1" applyBorder="1" applyAlignment="1">
      <alignment vertical="center"/>
    </xf>
    <xf numFmtId="0" fontId="14" fillId="0" borderId="8" xfId="0" applyFont="1" applyBorder="1" applyAlignment="1">
      <alignment horizontal="justify" vertical="center"/>
    </xf>
    <xf numFmtId="0" fontId="14" fillId="0" borderId="10" xfId="0" quotePrefix="1" applyFont="1" applyBorder="1" applyAlignment="1">
      <alignment horizontal="justify" vertical="center"/>
    </xf>
    <xf numFmtId="4" fontId="16" fillId="0" borderId="3" xfId="0" applyNumberFormat="1" applyFont="1" applyBorder="1"/>
    <xf numFmtId="4" fontId="16" fillId="0" borderId="0" xfId="0" applyNumberFormat="1" applyFont="1"/>
    <xf numFmtId="2" fontId="14" fillId="0" borderId="11" xfId="0" quotePrefix="1" applyNumberFormat="1" applyFont="1" applyBorder="1" applyAlignment="1">
      <alignment horizontal="center" vertical="center"/>
    </xf>
    <xf numFmtId="4" fontId="14" fillId="0" borderId="3" xfId="0" applyNumberFormat="1" applyFont="1" applyBorder="1" applyAlignment="1">
      <alignment horizontal="justify" vertical="center"/>
    </xf>
    <xf numFmtId="0" fontId="54" fillId="0" borderId="4" xfId="0" applyFont="1" applyBorder="1" applyAlignment="1">
      <alignment horizontal="center" vertical="center" wrapText="1"/>
    </xf>
    <xf numFmtId="0" fontId="49" fillId="0" borderId="4" xfId="0" applyFont="1" applyBorder="1" applyAlignment="1">
      <alignment horizontal="center" vertical="center"/>
    </xf>
    <xf numFmtId="49" fontId="49" fillId="0" borderId="4" xfId="0" applyNumberFormat="1" applyFont="1" applyBorder="1" applyAlignment="1">
      <alignment horizontal="center" vertical="center"/>
    </xf>
    <xf numFmtId="0" fontId="49" fillId="0" borderId="4" xfId="0" applyFont="1" applyBorder="1" applyAlignment="1">
      <alignment horizontal="center" vertical="center" wrapText="1"/>
    </xf>
    <xf numFmtId="0" fontId="14" fillId="0" borderId="1" xfId="0" quotePrefix="1" applyFont="1" applyBorder="1" applyAlignment="1">
      <alignment horizontal="left" vertical="center"/>
    </xf>
    <xf numFmtId="0" fontId="49" fillId="0" borderId="4" xfId="0" applyFont="1" applyBorder="1" applyAlignment="1">
      <alignment horizontal="left" vertical="center"/>
    </xf>
    <xf numFmtId="0" fontId="49" fillId="0" borderId="4" xfId="0" applyFont="1" applyBorder="1" applyAlignment="1">
      <alignment horizontal="left" vertical="center" wrapText="1"/>
    </xf>
    <xf numFmtId="4" fontId="52" fillId="0" borderId="3" xfId="0" applyNumberFormat="1" applyFont="1" applyBorder="1" applyAlignment="1">
      <alignment horizontal="right" vertical="center"/>
    </xf>
    <xf numFmtId="4" fontId="49" fillId="0" borderId="4" xfId="0" applyNumberFormat="1" applyFont="1" applyBorder="1" applyAlignment="1">
      <alignment horizontal="right" vertical="center"/>
    </xf>
    <xf numFmtId="43" fontId="9" fillId="0" borderId="0" xfId="0" applyNumberFormat="1" applyFont="1"/>
    <xf numFmtId="0" fontId="50" fillId="0" borderId="0" xfId="0" applyFont="1" applyAlignment="1">
      <alignment horizontal="center" vertical="center" wrapText="1"/>
    </xf>
    <xf numFmtId="0" fontId="21" fillId="0" borderId="0" xfId="0" applyFont="1" applyAlignment="1">
      <alignment horizontal="center" vertical="center" wrapText="1"/>
    </xf>
    <xf numFmtId="0" fontId="51" fillId="0" borderId="13" xfId="0" applyFont="1" applyBorder="1" applyAlignment="1">
      <alignment horizontal="center" vertical="center"/>
    </xf>
    <xf numFmtId="0" fontId="51" fillId="0" borderId="0" xfId="0" applyFont="1" applyAlignment="1">
      <alignment horizontal="center"/>
    </xf>
    <xf numFmtId="0" fontId="14" fillId="0" borderId="14" xfId="0" applyFont="1" applyBorder="1" applyAlignment="1">
      <alignment horizontal="justify" vertical="center" wrapText="1"/>
    </xf>
    <xf numFmtId="0" fontId="14" fillId="0" borderId="11" xfId="0" applyFont="1" applyBorder="1" applyAlignment="1">
      <alignment horizontal="justify"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5" xfId="0" applyFont="1" applyBorder="1" applyAlignment="1">
      <alignment horizontal="justify" vertical="center"/>
    </xf>
    <xf numFmtId="0" fontId="12" fillId="0" borderId="7" xfId="0" applyFont="1" applyBorder="1" applyAlignment="1">
      <alignment horizontal="justify" vertical="center"/>
    </xf>
    <xf numFmtId="0" fontId="12" fillId="0" borderId="12" xfId="0" applyFont="1" applyBorder="1" applyAlignment="1">
      <alignment horizontal="justify" vertical="center"/>
    </xf>
    <xf numFmtId="0" fontId="14" fillId="2" borderId="8"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4" fillId="2" borderId="11" xfId="0" applyFont="1" applyFill="1" applyBorder="1" applyAlignment="1">
      <alignment horizontal="justify"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10" fillId="2" borderId="8" xfId="8" applyFont="1" applyFill="1" applyBorder="1" applyAlignment="1">
      <alignment horizontal="center" vertical="center" wrapText="1"/>
    </xf>
    <xf numFmtId="0" fontId="10" fillId="2" borderId="13" xfId="8" applyFont="1" applyFill="1" applyBorder="1" applyAlignment="1">
      <alignment horizontal="center" vertical="center" wrapText="1"/>
    </xf>
    <xf numFmtId="0" fontId="10" fillId="2" borderId="9" xfId="8" applyFont="1" applyFill="1" applyBorder="1" applyAlignment="1">
      <alignment horizontal="center" vertical="center" wrapText="1"/>
    </xf>
    <xf numFmtId="0" fontId="10" fillId="2" borderId="14"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3" fillId="2" borderId="1"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2" fillId="0" borderId="5" xfId="8" applyFont="1" applyBorder="1" applyAlignment="1">
      <alignment horizontal="justify" vertical="center"/>
    </xf>
    <xf numFmtId="0" fontId="12" fillId="0" borderId="7" xfId="8" applyFont="1" applyBorder="1" applyAlignment="1">
      <alignment horizontal="justify" vertical="center"/>
    </xf>
    <xf numFmtId="0" fontId="12"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2" fillId="2" borderId="5" xfId="8" applyFont="1" applyFill="1" applyBorder="1" applyAlignment="1">
      <alignment horizontal="center" wrapText="1"/>
    </xf>
    <xf numFmtId="0" fontId="12" fillId="2" borderId="7" xfId="8" applyFont="1" applyFill="1" applyBorder="1" applyAlignment="1">
      <alignment horizontal="center" wrapText="1"/>
    </xf>
    <xf numFmtId="0" fontId="12" fillId="2" borderId="12" xfId="8" applyFont="1" applyFill="1" applyBorder="1" applyAlignment="1">
      <alignment horizontal="center" wrapText="1"/>
    </xf>
    <xf numFmtId="0" fontId="14" fillId="0" borderId="15" xfId="0" quotePrefix="1" applyFont="1" applyBorder="1" applyAlignment="1">
      <alignment horizontal="justify" vertical="center"/>
    </xf>
    <xf numFmtId="0" fontId="14" fillId="0" borderId="0" xfId="0" quotePrefix="1" applyFont="1" applyBorder="1" applyAlignment="1">
      <alignment horizontal="justify" vertical="center"/>
    </xf>
    <xf numFmtId="0" fontId="14" fillId="0" borderId="10" xfId="0" quotePrefix="1" applyFont="1" applyBorder="1" applyAlignment="1">
      <alignment horizontal="justify" vertical="center"/>
    </xf>
    <xf numFmtId="0" fontId="14" fillId="0" borderId="14" xfId="0" quotePrefix="1" applyFont="1" applyBorder="1" applyAlignment="1">
      <alignment horizontal="justify" vertical="center"/>
    </xf>
    <xf numFmtId="0" fontId="14" fillId="0" borderId="6" xfId="0" quotePrefix="1" applyFont="1" applyBorder="1" applyAlignment="1">
      <alignment horizontal="justify" vertical="center"/>
    </xf>
    <xf numFmtId="0" fontId="14" fillId="0" borderId="11" xfId="0" quotePrefix="1" applyFont="1" applyBorder="1" applyAlignment="1">
      <alignment horizontal="justify" vertical="center"/>
    </xf>
    <xf numFmtId="0" fontId="14" fillId="2" borderId="5"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5" xfId="6" applyFont="1" applyFill="1" applyBorder="1" applyAlignment="1">
      <alignment horizontal="left" vertical="center" wrapText="1"/>
    </xf>
    <xf numFmtId="0" fontId="14" fillId="2" borderId="7" xfId="6" applyFont="1" applyFill="1" applyBorder="1" applyAlignment="1">
      <alignment horizontal="left" vertical="center" wrapText="1"/>
    </xf>
    <xf numFmtId="0" fontId="14" fillId="2" borderId="12" xfId="6" applyFont="1" applyFill="1" applyBorder="1" applyAlignment="1">
      <alignment horizontal="left" vertical="center" wrapText="1"/>
    </xf>
    <xf numFmtId="0" fontId="12" fillId="0" borderId="5" xfId="6" applyFont="1" applyBorder="1" applyAlignment="1">
      <alignment horizontal="left" vertical="center"/>
    </xf>
    <xf numFmtId="0" fontId="12" fillId="0" borderId="7" xfId="6" applyFont="1" applyBorder="1" applyAlignment="1">
      <alignment horizontal="left" vertical="center"/>
    </xf>
    <xf numFmtId="0" fontId="12" fillId="0" borderId="12" xfId="6" applyFont="1" applyBorder="1" applyAlignment="1">
      <alignment horizontal="lef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center"/>
    </xf>
    <xf numFmtId="0" fontId="11"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4" fillId="0" borderId="2" xfId="0" quotePrefix="1" applyFont="1" applyBorder="1" applyAlignment="1">
      <alignment horizontal="center" vertical="top"/>
    </xf>
    <xf numFmtId="0" fontId="14" fillId="0" borderId="1" xfId="0" quotePrefix="1" applyFont="1" applyBorder="1" applyAlignment="1">
      <alignment horizontal="center" vertical="top"/>
    </xf>
    <xf numFmtId="0" fontId="14" fillId="0" borderId="3" xfId="0" quotePrefix="1" applyFont="1" applyBorder="1" applyAlignment="1">
      <alignment horizontal="center" vertical="top"/>
    </xf>
    <xf numFmtId="0" fontId="14" fillId="2" borderId="1"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12" xfId="0" applyFont="1" applyBorder="1" applyAlignment="1">
      <alignment horizontal="center" vertical="center"/>
    </xf>
    <xf numFmtId="4" fontId="14" fillId="0" borderId="14" xfId="0" quotePrefix="1" applyNumberFormat="1" applyFont="1" applyBorder="1" applyAlignment="1">
      <alignment horizontal="center" vertical="center"/>
    </xf>
    <xf numFmtId="4" fontId="14" fillId="0" borderId="11" xfId="0" quotePrefix="1" applyNumberFormat="1" applyFont="1" applyBorder="1" applyAlignment="1">
      <alignment horizontal="center" vertical="center"/>
    </xf>
    <xf numFmtId="0" fontId="14" fillId="0" borderId="5" xfId="0" applyFont="1" applyBorder="1" applyAlignment="1">
      <alignment horizontal="center" vertical="center" wrapText="1"/>
    </xf>
    <xf numFmtId="2" fontId="14" fillId="0" borderId="14" xfId="0" quotePrefix="1" applyNumberFormat="1" applyFont="1" applyBorder="1" applyAlignment="1">
      <alignment horizontal="center" vertical="center"/>
    </xf>
    <xf numFmtId="2" fontId="14" fillId="0" borderId="11" xfId="0" quotePrefix="1" applyNumberFormat="1" applyFont="1" applyBorder="1" applyAlignment="1">
      <alignment horizontal="center" vertical="center"/>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12" xfId="7" applyFont="1" applyFill="1" applyBorder="1" applyAlignment="1">
      <alignment horizontal="center" vertical="center" wrapText="1"/>
    </xf>
    <xf numFmtId="0" fontId="14" fillId="0" borderId="5" xfId="7" applyFont="1" applyBorder="1" applyAlignment="1">
      <alignment horizontal="justify" vertical="center" wrapText="1"/>
    </xf>
    <xf numFmtId="0" fontId="14" fillId="0" borderId="12" xfId="7" applyFont="1" applyBorder="1" applyAlignment="1">
      <alignment horizontal="justify" vertical="center" wrapText="1"/>
    </xf>
    <xf numFmtId="0" fontId="16" fillId="0" borderId="12" xfId="7" applyFont="1" applyBorder="1"/>
    <xf numFmtId="0" fontId="10" fillId="2" borderId="5" xfId="7" applyFont="1" applyFill="1" applyBorder="1" applyAlignment="1">
      <alignment horizontal="center" vertical="center" wrapText="1"/>
    </xf>
    <xf numFmtId="0" fontId="10" fillId="2" borderId="7" xfId="7" applyFont="1" applyFill="1" applyBorder="1" applyAlignment="1">
      <alignment horizontal="center" vertical="center" wrapText="1"/>
    </xf>
    <xf numFmtId="0" fontId="10" fillId="2" borderId="12" xfId="7" applyFont="1" applyFill="1" applyBorder="1" applyAlignment="1">
      <alignment horizontal="center" vertical="center" wrapText="1"/>
    </xf>
    <xf numFmtId="0" fontId="14" fillId="0" borderId="5" xfId="7" applyFont="1" applyFill="1" applyBorder="1" applyAlignment="1">
      <alignment horizontal="justify" vertical="center"/>
    </xf>
    <xf numFmtId="0" fontId="14" fillId="0" borderId="7" xfId="7" applyFont="1" applyFill="1" applyBorder="1" applyAlignment="1">
      <alignment horizontal="justify" vertical="center"/>
    </xf>
    <xf numFmtId="0" fontId="14" fillId="0" borderId="12" xfId="7" applyFont="1" applyFill="1" applyBorder="1" applyAlignment="1">
      <alignment horizontal="justify" vertical="center"/>
    </xf>
    <xf numFmtId="0" fontId="16" fillId="0" borderId="7" xfId="7" applyFont="1" applyBorder="1" applyAlignment="1">
      <alignment horizontal="center"/>
    </xf>
    <xf numFmtId="0" fontId="11" fillId="2" borderId="2" xfId="12" applyFont="1" applyFill="1" applyBorder="1" applyAlignment="1">
      <alignment horizontal="center" vertical="center" wrapText="1"/>
    </xf>
    <xf numFmtId="0" fontId="11" fillId="2" borderId="3" xfId="12" applyFont="1" applyFill="1" applyBorder="1" applyAlignment="1">
      <alignment horizontal="center" vertical="center" wrapText="1"/>
    </xf>
    <xf numFmtId="0" fontId="16" fillId="2" borderId="7" xfId="0" applyFont="1" applyFill="1" applyBorder="1"/>
    <xf numFmtId="0" fontId="14" fillId="2" borderId="2" xfId="12" applyFont="1" applyFill="1" applyBorder="1" applyAlignment="1">
      <alignment horizontal="center" vertical="center" wrapText="1"/>
    </xf>
    <xf numFmtId="0" fontId="14" fillId="2" borderId="3" xfId="12" applyFont="1" applyFill="1" applyBorder="1" applyAlignment="1">
      <alignment horizontal="center" vertical="center" wrapText="1"/>
    </xf>
    <xf numFmtId="0" fontId="12" fillId="2" borderId="28" xfId="107" applyFont="1" applyFill="1" applyBorder="1" applyAlignment="1">
      <alignment horizontal="center" vertical="center"/>
    </xf>
    <xf numFmtId="0" fontId="12" fillId="2" borderId="0" xfId="108" applyFont="1" applyFill="1" applyBorder="1" applyAlignment="1">
      <alignment horizontal="center" vertical="center"/>
    </xf>
    <xf numFmtId="0" fontId="12" fillId="2" borderId="29" xfId="108" applyFont="1" applyFill="1" applyBorder="1" applyAlignment="1">
      <alignment horizontal="center" vertical="center"/>
    </xf>
    <xf numFmtId="0" fontId="12" fillId="2" borderId="0" xfId="107" applyFont="1" applyFill="1" applyBorder="1" applyAlignment="1">
      <alignment horizontal="center" vertical="center"/>
    </xf>
    <xf numFmtId="0" fontId="12" fillId="2" borderId="0" xfId="108" applyFont="1" applyFill="1" applyBorder="1" applyAlignment="1">
      <alignment horizontal="center" vertical="center" wrapText="1"/>
    </xf>
    <xf numFmtId="0" fontId="12" fillId="2" borderId="25" xfId="107" applyFont="1" applyFill="1" applyBorder="1" applyAlignment="1">
      <alignment horizontal="center" vertical="center"/>
    </xf>
    <xf numFmtId="0" fontId="12" fillId="2" borderId="26" xfId="107" applyFont="1" applyFill="1" applyBorder="1" applyAlignment="1">
      <alignment horizontal="center" vertical="center"/>
    </xf>
    <xf numFmtId="0" fontId="12" fillId="2" borderId="27" xfId="107" applyFont="1" applyFill="1" applyBorder="1" applyAlignment="1">
      <alignment horizontal="center" vertical="center"/>
    </xf>
    <xf numFmtId="0" fontId="12" fillId="2" borderId="29" xfId="107" applyFont="1" applyFill="1" applyBorder="1" applyAlignment="1">
      <alignment horizontal="center" vertical="center"/>
    </xf>
    <xf numFmtId="0" fontId="55" fillId="2" borderId="5" xfId="0" applyFont="1" applyFill="1" applyBorder="1" applyAlignment="1">
      <alignment horizontal="center" vertical="center" wrapText="1"/>
    </xf>
    <xf numFmtId="0" fontId="55" fillId="2" borderId="7" xfId="0" applyFont="1" applyFill="1" applyBorder="1" applyAlignment="1">
      <alignment horizontal="center" vertical="center" wrapText="1"/>
    </xf>
    <xf numFmtId="0" fontId="55" fillId="2" borderId="12"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6" fillId="0" borderId="5" xfId="0" applyFont="1" applyFill="1" applyBorder="1" applyAlignment="1">
      <alignment horizontal="left" vertical="center" wrapText="1"/>
    </xf>
    <xf numFmtId="0" fontId="56" fillId="0" borderId="7" xfId="0" applyFont="1" applyFill="1" applyBorder="1" applyAlignment="1">
      <alignment horizontal="left" vertical="center" wrapText="1"/>
    </xf>
    <xf numFmtId="0" fontId="56" fillId="0" borderId="12" xfId="0" applyFont="1" applyFill="1" applyBorder="1" applyAlignment="1">
      <alignment horizontal="left" vertical="center" wrapText="1"/>
    </xf>
    <xf numFmtId="0" fontId="48" fillId="2" borderId="2"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48" fillId="2" borderId="12" xfId="0" applyFont="1" applyFill="1" applyBorder="1" applyAlignment="1">
      <alignment horizontal="center" vertical="center" wrapText="1"/>
    </xf>
    <xf numFmtId="49" fontId="56" fillId="2" borderId="3" xfId="0" applyNumberFormat="1" applyFont="1" applyFill="1" applyBorder="1" applyAlignment="1">
      <alignment horizontal="center" vertical="top" wrapText="1"/>
    </xf>
    <xf numFmtId="49" fontId="56" fillId="2" borderId="5" xfId="0" applyNumberFormat="1" applyFont="1" applyFill="1" applyBorder="1" applyAlignment="1">
      <alignment horizontal="center" vertical="top" wrapText="1"/>
    </xf>
    <xf numFmtId="0" fontId="57" fillId="0" borderId="8" xfId="0" applyFont="1" applyBorder="1" applyAlignment="1">
      <alignment horizontal="left" vertical="top"/>
    </xf>
    <xf numFmtId="0" fontId="57" fillId="0" borderId="13" xfId="0" applyFont="1" applyBorder="1" applyAlignment="1">
      <alignment horizontal="left" vertical="top"/>
    </xf>
    <xf numFmtId="0" fontId="57" fillId="0" borderId="9" xfId="0" applyFont="1" applyBorder="1" applyAlignment="1">
      <alignment horizontal="left" vertical="top"/>
    </xf>
    <xf numFmtId="49" fontId="56" fillId="2" borderId="4" xfId="0" applyNumberFormat="1" applyFont="1" applyFill="1" applyBorder="1" applyAlignment="1">
      <alignment horizontal="center" vertical="top" wrapText="1"/>
    </xf>
    <xf numFmtId="0" fontId="57" fillId="0" borderId="8" xfId="0" applyFont="1" applyBorder="1" applyAlignment="1">
      <alignment horizontal="center" vertical="top"/>
    </xf>
    <xf numFmtId="0" fontId="57" fillId="0" borderId="13" xfId="0" applyFont="1" applyBorder="1" applyAlignment="1">
      <alignment horizontal="center" vertical="top"/>
    </xf>
    <xf numFmtId="0" fontId="57" fillId="0" borderId="9" xfId="0" applyFont="1" applyBorder="1" applyAlignment="1">
      <alignment horizontal="center" vertical="top"/>
    </xf>
    <xf numFmtId="0" fontId="56" fillId="0" borderId="15" xfId="0" applyFont="1" applyBorder="1" applyAlignment="1">
      <alignment vertical="top"/>
    </xf>
    <xf numFmtId="0" fontId="56" fillId="0" borderId="0" xfId="0" applyFont="1" applyBorder="1" applyAlignment="1">
      <alignment vertical="top"/>
    </xf>
    <xf numFmtId="0" fontId="56" fillId="0" borderId="10" xfId="0" applyFont="1" applyBorder="1" applyAlignment="1">
      <alignment vertical="top"/>
    </xf>
    <xf numFmtId="0" fontId="57" fillId="0" borderId="15" xfId="0" applyFont="1" applyBorder="1" applyAlignment="1">
      <alignment horizontal="left" vertical="top" wrapText="1"/>
    </xf>
    <xf numFmtId="0" fontId="57" fillId="0" borderId="0" xfId="0" applyFont="1" applyBorder="1" applyAlignment="1">
      <alignment horizontal="left" vertical="top" wrapText="1"/>
    </xf>
    <xf numFmtId="0" fontId="57" fillId="0" borderId="10" xfId="0" applyFont="1" applyBorder="1" applyAlignment="1">
      <alignment horizontal="left" vertical="top" wrapText="1"/>
    </xf>
    <xf numFmtId="0" fontId="57" fillId="0" borderId="15" xfId="0" applyFont="1" applyBorder="1" applyAlignment="1">
      <alignment vertical="top"/>
    </xf>
    <xf numFmtId="0" fontId="57" fillId="0" borderId="0" xfId="0" applyFont="1" applyBorder="1" applyAlignment="1">
      <alignment vertical="top"/>
    </xf>
    <xf numFmtId="0" fontId="57" fillId="0" borderId="10" xfId="0" applyFont="1" applyBorder="1" applyAlignment="1">
      <alignment vertical="top"/>
    </xf>
    <xf numFmtId="0" fontId="57" fillId="0" borderId="10" xfId="0" applyFont="1" applyBorder="1" applyAlignment="1">
      <alignment vertical="top"/>
    </xf>
    <xf numFmtId="0" fontId="12" fillId="0" borderId="0" xfId="0" applyFont="1" applyAlignment="1">
      <alignment vertical="center" wrapText="1"/>
    </xf>
    <xf numFmtId="4" fontId="56" fillId="2" borderId="3" xfId="0" applyNumberFormat="1" applyFont="1" applyFill="1" applyBorder="1" applyAlignment="1">
      <alignment horizontal="center" vertical="top" wrapText="1"/>
    </xf>
    <xf numFmtId="4" fontId="56" fillId="2" borderId="4" xfId="0" applyNumberFormat="1" applyFont="1" applyFill="1" applyBorder="1" applyAlignment="1">
      <alignment horizontal="center" vertical="top" wrapText="1"/>
    </xf>
    <xf numFmtId="0" fontId="57" fillId="0" borderId="15" xfId="0" applyFont="1" applyFill="1" applyBorder="1" applyAlignment="1">
      <alignment horizontal="left" vertical="top" wrapText="1"/>
    </xf>
    <xf numFmtId="0" fontId="57" fillId="0" borderId="0" xfId="0" applyFont="1" applyFill="1" applyBorder="1" applyAlignment="1">
      <alignment horizontal="left" vertical="top" wrapText="1"/>
    </xf>
    <xf numFmtId="0" fontId="57" fillId="0" borderId="10" xfId="0" applyFont="1" applyFill="1" applyBorder="1" applyAlignment="1">
      <alignment horizontal="left" vertical="top" wrapText="1"/>
    </xf>
    <xf numFmtId="0" fontId="57" fillId="0" borderId="15" xfId="0" applyFont="1" applyFill="1" applyBorder="1" applyAlignment="1">
      <alignment vertical="top"/>
    </xf>
    <xf numFmtId="0" fontId="57" fillId="0" borderId="0" xfId="0" applyFont="1" applyFill="1" applyBorder="1" applyAlignment="1">
      <alignment vertical="top"/>
    </xf>
    <xf numFmtId="0" fontId="57" fillId="0" borderId="10" xfId="0" applyFont="1" applyFill="1" applyBorder="1" applyAlignment="1">
      <alignment vertical="top"/>
    </xf>
    <xf numFmtId="0" fontId="57" fillId="0" borderId="15" xfId="0" applyFont="1" applyFill="1" applyBorder="1" applyAlignment="1">
      <alignment horizontal="left" vertical="top"/>
    </xf>
    <xf numFmtId="0" fontId="57" fillId="0" borderId="0" xfId="0" applyFont="1" applyFill="1" applyBorder="1" applyAlignment="1">
      <alignment horizontal="left" vertical="top"/>
    </xf>
    <xf numFmtId="0" fontId="57" fillId="0" borderId="10" xfId="0" applyFont="1" applyFill="1" applyBorder="1" applyAlignment="1">
      <alignment vertical="top"/>
    </xf>
    <xf numFmtId="0" fontId="57" fillId="0" borderId="10" xfId="0" applyFont="1" applyFill="1" applyBorder="1" applyAlignment="1">
      <alignment horizontal="left" vertical="top"/>
    </xf>
    <xf numFmtId="0" fontId="4" fillId="0" borderId="15" xfId="0" applyFont="1" applyBorder="1" applyAlignment="1">
      <alignment horizontal="left"/>
    </xf>
    <xf numFmtId="0" fontId="4" fillId="0" borderId="0" xfId="0" applyFont="1" applyBorder="1" applyAlignment="1">
      <alignment horizontal="left"/>
    </xf>
    <xf numFmtId="0" fontId="4" fillId="0" borderId="10" xfId="0" applyFont="1" applyBorder="1" applyAlignment="1">
      <alignment horizontal="left"/>
    </xf>
    <xf numFmtId="0" fontId="4" fillId="0" borderId="15" xfId="0" applyFont="1" applyBorder="1"/>
    <xf numFmtId="0" fontId="4" fillId="0" borderId="0" xfId="0" applyFont="1" applyBorder="1"/>
    <xf numFmtId="0" fontId="4" fillId="0" borderId="10" xfId="0" applyFont="1" applyBorder="1"/>
    <xf numFmtId="0" fontId="57" fillId="0" borderId="15" xfId="0" applyFont="1" applyFill="1" applyBorder="1" applyAlignment="1">
      <alignment horizontal="left"/>
    </xf>
    <xf numFmtId="0" fontId="57" fillId="0" borderId="0" xfId="0" applyFont="1" applyFill="1" applyBorder="1" applyAlignment="1">
      <alignment horizontal="left"/>
    </xf>
    <xf numFmtId="0" fontId="57" fillId="0" borderId="10" xfId="0" applyFont="1" applyFill="1" applyBorder="1" applyAlignment="1">
      <alignment horizontal="left"/>
    </xf>
    <xf numFmtId="0" fontId="57" fillId="0" borderId="15" xfId="0" applyFont="1" applyFill="1" applyBorder="1" applyAlignment="1">
      <alignment horizontal="left" wrapText="1"/>
    </xf>
    <xf numFmtId="0" fontId="57" fillId="0" borderId="0" xfId="0" applyFont="1" applyFill="1" applyBorder="1" applyAlignment="1">
      <alignment horizontal="left" wrapText="1"/>
    </xf>
    <xf numFmtId="0" fontId="57" fillId="0" borderId="10" xfId="0" applyFont="1" applyFill="1" applyBorder="1" applyAlignment="1">
      <alignment horizontal="left" wrapText="1"/>
    </xf>
    <xf numFmtId="0" fontId="57" fillId="0" borderId="15" xfId="0" applyFont="1" applyBorder="1" applyAlignment="1">
      <alignment horizontal="left"/>
    </xf>
    <xf numFmtId="0" fontId="57" fillId="0" borderId="0" xfId="0" applyFont="1" applyBorder="1" applyAlignment="1">
      <alignment horizontal="left"/>
    </xf>
    <xf numFmtId="0" fontId="57" fillId="0" borderId="10" xfId="0" applyFont="1" applyBorder="1" applyAlignment="1">
      <alignment horizontal="left"/>
    </xf>
    <xf numFmtId="0" fontId="57" fillId="0" borderId="14" xfId="0" applyFont="1" applyBorder="1" applyAlignment="1">
      <alignment horizontal="left" wrapText="1"/>
    </xf>
    <xf numFmtId="0" fontId="57" fillId="0" borderId="6" xfId="0" applyFont="1" applyBorder="1" applyAlignment="1">
      <alignment horizontal="left" wrapText="1"/>
    </xf>
    <xf numFmtId="0" fontId="57" fillId="0" borderId="11" xfId="0" applyFont="1" applyBorder="1" applyAlignment="1">
      <alignment horizontal="left" wrapText="1"/>
    </xf>
    <xf numFmtId="0" fontId="57" fillId="0" borderId="15" xfId="0" applyFont="1" applyBorder="1" applyAlignment="1">
      <alignment vertical="top"/>
    </xf>
    <xf numFmtId="0" fontId="57" fillId="0" borderId="0" xfId="0" applyFont="1" applyBorder="1" applyAlignment="1">
      <alignment vertical="top"/>
    </xf>
    <xf numFmtId="0" fontId="57" fillId="0" borderId="15" xfId="0" applyFont="1" applyBorder="1" applyAlignment="1">
      <alignment horizontal="left" vertical="top"/>
    </xf>
    <xf numFmtId="0" fontId="57" fillId="0" borderId="0" xfId="0" applyFont="1" applyBorder="1" applyAlignment="1">
      <alignment horizontal="left" vertical="top"/>
    </xf>
    <xf numFmtId="0" fontId="57" fillId="0" borderId="10" xfId="0" applyFont="1" applyBorder="1" applyAlignment="1">
      <alignment horizontal="left" vertical="top"/>
    </xf>
    <xf numFmtId="0" fontId="57" fillId="0" borderId="15" xfId="0" applyFont="1" applyBorder="1" applyAlignment="1">
      <alignment horizontal="justify" vertical="top" wrapText="1"/>
    </xf>
    <xf numFmtId="0" fontId="57" fillId="0" borderId="0" xfId="0" applyFont="1" applyBorder="1" applyAlignment="1">
      <alignment horizontal="justify" vertical="top" wrapText="1"/>
    </xf>
    <xf numFmtId="0" fontId="57" fillId="0" borderId="10" xfId="0" applyFont="1" applyBorder="1" applyAlignment="1">
      <alignment horizontal="justify" vertical="top" wrapText="1"/>
    </xf>
  </cellXfs>
  <cellStyles count="114">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illares 7 3" xfId="113"/>
    <cellStyle name="Millares 8" xfId="109"/>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7 3" xfId="111"/>
    <cellStyle name="Normal 18" xfId="77"/>
    <cellStyle name="Normal 19" xfId="106"/>
    <cellStyle name="Normal 2" xfId="6"/>
    <cellStyle name="Normal 2 2" xfId="7"/>
    <cellStyle name="Normal 2 2 2" xfId="78"/>
    <cellStyle name="Normal 2 2 2 2" xfId="112"/>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324971</xdr:colOff>
      <xdr:row>15</xdr:row>
      <xdr:rowOff>112058</xdr:rowOff>
    </xdr:from>
    <xdr:to>
      <xdr:col>17</xdr:col>
      <xdr:colOff>291353</xdr:colOff>
      <xdr:row>21</xdr:row>
      <xdr:rowOff>134470</xdr:rowOff>
    </xdr:to>
    <xdr:sp macro="" textlink="">
      <xdr:nvSpPr>
        <xdr:cNvPr id="2" name="CuadroTexto 1"/>
        <xdr:cNvSpPr txBox="1"/>
      </xdr:nvSpPr>
      <xdr:spPr>
        <a:xfrm>
          <a:off x="3429000" y="3440205"/>
          <a:ext cx="9849971" cy="1165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12</xdr:row>
      <xdr:rowOff>178594</xdr:rowOff>
    </xdr:from>
    <xdr:to>
      <xdr:col>2</xdr:col>
      <xdr:colOff>5788819</xdr:colOff>
      <xdr:row>18</xdr:row>
      <xdr:rowOff>981</xdr:rowOff>
    </xdr:to>
    <xdr:sp macro="" textlink="">
      <xdr:nvSpPr>
        <xdr:cNvPr id="2" name="CuadroTexto 1"/>
        <xdr:cNvSpPr txBox="1"/>
      </xdr:nvSpPr>
      <xdr:spPr>
        <a:xfrm>
          <a:off x="190500" y="2964657"/>
          <a:ext cx="9372600" cy="965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1401536</xdr:colOff>
      <xdr:row>11</xdr:row>
      <xdr:rowOff>285751</xdr:rowOff>
    </xdr:from>
    <xdr:to>
      <xdr:col>7</xdr:col>
      <xdr:colOff>1155007</xdr:colOff>
      <xdr:row>12</xdr:row>
      <xdr:rowOff>389806</xdr:rowOff>
    </xdr:to>
    <xdr:sp macro="" textlink="">
      <xdr:nvSpPr>
        <xdr:cNvPr id="2" name="CuadroTexto 1"/>
        <xdr:cNvSpPr txBox="1"/>
      </xdr:nvSpPr>
      <xdr:spPr>
        <a:xfrm>
          <a:off x="1401536" y="4381501"/>
          <a:ext cx="9849971" cy="1165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504825</xdr:colOff>
      <xdr:row>15</xdr:row>
      <xdr:rowOff>95250</xdr:rowOff>
    </xdr:from>
    <xdr:to>
      <xdr:col>5</xdr:col>
      <xdr:colOff>2066925</xdr:colOff>
      <xdr:row>20</xdr:row>
      <xdr:rowOff>108137</xdr:rowOff>
    </xdr:to>
    <xdr:sp macro="" textlink="">
      <xdr:nvSpPr>
        <xdr:cNvPr id="2" name="CuadroTexto 1"/>
        <xdr:cNvSpPr txBox="1"/>
      </xdr:nvSpPr>
      <xdr:spPr>
        <a:xfrm>
          <a:off x="504825" y="3609975"/>
          <a:ext cx="8353425" cy="1060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47625</xdr:rowOff>
    </xdr:from>
    <xdr:to>
      <xdr:col>5</xdr:col>
      <xdr:colOff>2533650</xdr:colOff>
      <xdr:row>16</xdr:row>
      <xdr:rowOff>127187</xdr:rowOff>
    </xdr:to>
    <xdr:sp macro="" textlink="">
      <xdr:nvSpPr>
        <xdr:cNvPr id="2" name="CuadroTexto 1"/>
        <xdr:cNvSpPr txBox="1"/>
      </xdr:nvSpPr>
      <xdr:spPr>
        <a:xfrm>
          <a:off x="0" y="3152775"/>
          <a:ext cx="9105900" cy="99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119063</xdr:rowOff>
    </xdr:from>
    <xdr:to>
      <xdr:col>6</xdr:col>
      <xdr:colOff>581025</xdr:colOff>
      <xdr:row>18</xdr:row>
      <xdr:rowOff>160525</xdr:rowOff>
    </xdr:to>
    <xdr:sp macro="" textlink="">
      <xdr:nvSpPr>
        <xdr:cNvPr id="2" name="CuadroTexto 1"/>
        <xdr:cNvSpPr txBox="1"/>
      </xdr:nvSpPr>
      <xdr:spPr>
        <a:xfrm>
          <a:off x="0" y="3119438"/>
          <a:ext cx="9105900" cy="99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9</xdr:row>
      <xdr:rowOff>9525</xdr:rowOff>
    </xdr:from>
    <xdr:to>
      <xdr:col>2</xdr:col>
      <xdr:colOff>3228975</xdr:colOff>
      <xdr:row>13</xdr:row>
      <xdr:rowOff>241487</xdr:rowOff>
    </xdr:to>
    <xdr:sp macro="" textlink="">
      <xdr:nvSpPr>
        <xdr:cNvPr id="2" name="CuadroTexto 1"/>
        <xdr:cNvSpPr txBox="1"/>
      </xdr:nvSpPr>
      <xdr:spPr>
        <a:xfrm>
          <a:off x="323850" y="1552575"/>
          <a:ext cx="9105900" cy="99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2943225</xdr:colOff>
      <xdr:row>13</xdr:row>
      <xdr:rowOff>222437</xdr:rowOff>
    </xdr:to>
    <xdr:sp macro="" textlink="">
      <xdr:nvSpPr>
        <xdr:cNvPr id="2" name="CuadroTexto 1"/>
        <xdr:cNvSpPr txBox="1"/>
      </xdr:nvSpPr>
      <xdr:spPr>
        <a:xfrm>
          <a:off x="0" y="2705100"/>
          <a:ext cx="9105900" cy="99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a:t>N O   A P L I C 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quipo%2014/Downloads/formato%20ar%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M30"/>
  <sheetViews>
    <sheetView showGridLines="0" tabSelected="1" zoomScaleNormal="100" workbookViewId="0">
      <selection activeCell="Q27" sqref="Q27"/>
    </sheetView>
  </sheetViews>
  <sheetFormatPr baseColWidth="10" defaultColWidth="11.42578125" defaultRowHeight="13.5"/>
  <cols>
    <col min="1" max="6" width="11.42578125" style="1"/>
    <col min="7" max="7" width="19.140625" style="1" customWidth="1"/>
    <col min="8" max="8" width="4.140625" style="1" customWidth="1"/>
    <col min="9" max="9" width="8.140625" style="1" customWidth="1"/>
    <col min="10" max="10" width="12.85546875" style="1" customWidth="1"/>
    <col min="11" max="16384" width="11.42578125" style="1"/>
  </cols>
  <sheetData>
    <row r="12" spans="1:13" ht="23.25" customHeight="1">
      <c r="A12" s="244" t="s">
        <v>182</v>
      </c>
      <c r="B12" s="244"/>
      <c r="C12" s="244"/>
      <c r="D12" s="244"/>
      <c r="E12" s="244"/>
      <c r="F12" s="244"/>
      <c r="G12" s="244"/>
      <c r="H12" s="244"/>
      <c r="I12" s="244"/>
      <c r="J12" s="244"/>
      <c r="K12" s="244"/>
      <c r="L12" s="109"/>
      <c r="M12" s="109"/>
    </row>
    <row r="13" spans="1:13" ht="36.75" customHeight="1">
      <c r="A13" s="244"/>
      <c r="B13" s="244"/>
      <c r="C13" s="244"/>
      <c r="D13" s="244"/>
      <c r="E13" s="244"/>
      <c r="F13" s="244"/>
      <c r="G13" s="244"/>
      <c r="H13" s="244"/>
      <c r="I13" s="244"/>
      <c r="J13" s="244"/>
      <c r="K13" s="244"/>
      <c r="L13" s="109"/>
      <c r="M13" s="109"/>
    </row>
    <row r="14" spans="1:13" ht="27.75" customHeight="1">
      <c r="A14" s="244"/>
      <c r="B14" s="244"/>
      <c r="C14" s="244"/>
      <c r="D14" s="244"/>
      <c r="E14" s="244"/>
      <c r="F14" s="244"/>
      <c r="G14" s="244"/>
      <c r="H14" s="244"/>
      <c r="I14" s="244"/>
      <c r="J14" s="244"/>
      <c r="K14" s="244"/>
      <c r="L14" s="109"/>
      <c r="M14" s="109"/>
    </row>
    <row r="16" spans="1:13" ht="15" customHeight="1">
      <c r="A16" s="245" t="s">
        <v>167</v>
      </c>
      <c r="B16" s="245"/>
      <c r="C16" s="245"/>
      <c r="D16" s="245"/>
      <c r="E16" s="245"/>
      <c r="F16" s="245"/>
      <c r="G16" s="245"/>
      <c r="H16" s="245"/>
      <c r="I16" s="245"/>
      <c r="J16" s="245"/>
      <c r="K16" s="245"/>
      <c r="L16" s="109"/>
      <c r="M16" s="109"/>
    </row>
    <row r="17" spans="1:13" ht="15" customHeight="1">
      <c r="A17" s="245"/>
      <c r="B17" s="245"/>
      <c r="C17" s="245"/>
      <c r="D17" s="245"/>
      <c r="E17" s="245"/>
      <c r="F17" s="245"/>
      <c r="G17" s="245"/>
      <c r="H17" s="245"/>
      <c r="I17" s="245"/>
      <c r="J17" s="245"/>
      <c r="K17" s="245"/>
      <c r="L17" s="109"/>
      <c r="M17" s="109"/>
    </row>
    <row r="18" spans="1:13" ht="15" customHeight="1">
      <c r="A18" s="245"/>
      <c r="B18" s="245"/>
      <c r="C18" s="245"/>
      <c r="D18" s="245"/>
      <c r="E18" s="245"/>
      <c r="F18" s="245"/>
      <c r="G18" s="245"/>
      <c r="H18" s="245"/>
      <c r="I18" s="245"/>
      <c r="J18" s="245"/>
      <c r="K18" s="245"/>
      <c r="L18" s="109"/>
      <c r="M18" s="109"/>
    </row>
    <row r="19" spans="1:13" ht="15" customHeight="1">
      <c r="A19" s="245"/>
      <c r="B19" s="245"/>
      <c r="C19" s="245"/>
      <c r="D19" s="245"/>
      <c r="E19" s="245"/>
      <c r="F19" s="245"/>
      <c r="G19" s="245"/>
      <c r="H19" s="245"/>
      <c r="I19" s="245"/>
      <c r="J19" s="245"/>
      <c r="K19" s="245"/>
      <c r="L19" s="109"/>
      <c r="M19" s="109"/>
    </row>
    <row r="20" spans="1:13" ht="13.35" customHeight="1">
      <c r="A20" s="109"/>
      <c r="B20" s="109"/>
      <c r="C20" s="109"/>
      <c r="D20" s="109"/>
      <c r="E20" s="109"/>
      <c r="F20" s="109"/>
      <c r="G20" s="109"/>
      <c r="H20" s="109"/>
      <c r="I20" s="109"/>
      <c r="J20" s="109"/>
      <c r="K20" s="109"/>
      <c r="L20" s="109"/>
      <c r="M20" s="109"/>
    </row>
    <row r="21" spans="1:13" ht="13.35" customHeight="1">
      <c r="A21" s="109"/>
      <c r="B21" s="109"/>
      <c r="C21" s="109"/>
      <c r="D21" s="109"/>
      <c r="E21" s="109"/>
      <c r="F21" s="109"/>
      <c r="G21" s="109"/>
      <c r="H21" s="109"/>
      <c r="I21" s="109"/>
      <c r="J21" s="109"/>
      <c r="K21" s="109"/>
      <c r="L21" s="109"/>
      <c r="M21" s="109"/>
    </row>
    <row r="28" spans="1:13" s="113" customFormat="1" ht="16.5">
      <c r="A28" s="90" t="s">
        <v>185</v>
      </c>
      <c r="B28" s="90"/>
      <c r="C28" s="90"/>
      <c r="D28" s="110"/>
      <c r="E28" s="110"/>
      <c r="F28" s="111"/>
      <c r="G28" s="111" t="s">
        <v>186</v>
      </c>
      <c r="H28" s="90"/>
      <c r="I28" s="90"/>
      <c r="J28" s="90"/>
      <c r="K28" s="112"/>
      <c r="L28" s="112"/>
    </row>
    <row r="29" spans="1:13" s="113" customFormat="1" ht="20.100000000000001" customHeight="1">
      <c r="B29" s="246" t="s">
        <v>183</v>
      </c>
      <c r="C29" s="246"/>
      <c r="D29" s="246"/>
      <c r="E29" s="246"/>
      <c r="F29" s="114"/>
      <c r="H29" s="115"/>
      <c r="I29" s="194" t="s">
        <v>187</v>
      </c>
      <c r="J29" s="115"/>
      <c r="K29" s="115"/>
      <c r="L29" s="114"/>
      <c r="M29" s="114"/>
    </row>
    <row r="30" spans="1:13">
      <c r="B30" s="247" t="s">
        <v>184</v>
      </c>
      <c r="C30" s="247"/>
      <c r="D30" s="247"/>
      <c r="E30" s="247"/>
      <c r="I30" s="195" t="s">
        <v>188</v>
      </c>
    </row>
  </sheetData>
  <mergeCells count="4">
    <mergeCell ref="A12:K14"/>
    <mergeCell ref="A16:K19"/>
    <mergeCell ref="B29:E29"/>
    <mergeCell ref="B30:E30"/>
  </mergeCells>
  <printOptions horizontalCentered="1"/>
  <pageMargins left="0.59055118110236227" right="0.59055118110236227" top="0.35433070866141736" bottom="0.35433070866141736" header="0.19685039370078741" footer="0.19685039370078741"/>
  <pageSetup orientation="landscape" r:id="rId1"/>
  <headerFooter>
    <oddHeader>&amp;C&amp;G</oddHeader>
    <oddFooter xml:space="preserve">&amp;C&amp;G&amp;R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L19" sqref="L19"/>
    </sheetView>
  </sheetViews>
  <sheetFormatPr baseColWidth="10" defaultColWidth="11.42578125" defaultRowHeight="13.5"/>
  <cols>
    <col min="1" max="1" width="35.85546875" style="1" customWidth="1"/>
    <col min="2" max="2" width="16.140625" style="1" customWidth="1"/>
    <col min="3" max="3" width="15" style="1" customWidth="1"/>
    <col min="4" max="4" width="19" style="1" customWidth="1"/>
    <col min="5" max="5" width="15.85546875" style="1" customWidth="1"/>
    <col min="6" max="6" width="45.85546875" style="1" customWidth="1"/>
    <col min="7" max="16384" width="11.42578125" style="1"/>
  </cols>
  <sheetData>
    <row r="1" spans="1:7" ht="35.1" customHeight="1">
      <c r="A1" s="252" t="s">
        <v>75</v>
      </c>
      <c r="B1" s="253"/>
      <c r="C1" s="253"/>
      <c r="D1" s="253"/>
      <c r="E1" s="253"/>
      <c r="F1" s="254"/>
    </row>
    <row r="2" spans="1:7" ht="5.25" customHeight="1"/>
    <row r="3" spans="1:7" ht="20.100000000000001" customHeight="1">
      <c r="A3" s="255" t="str">
        <f>+IAPP!A3</f>
        <v>UNIDAD RESPONSABLE DEL GASTO:  01CD04  AUTORIDAD DE LA ZONA PATRIMONIO MUNDIAL NATURAL Y CULTURAL DE LA HUMANIDAD EN XOCHIMILCO, TLÁHUAC Y MILPA ALTA</v>
      </c>
      <c r="B3" s="256"/>
      <c r="C3" s="256"/>
      <c r="D3" s="256"/>
      <c r="E3" s="256"/>
      <c r="F3" s="257"/>
    </row>
    <row r="4" spans="1:7" ht="20.100000000000001" customHeight="1">
      <c r="A4" s="255" t="str">
        <f>+IAPP!A4</f>
        <v>PERÍODO: ENERO - SEPTIEMBRE 2017</v>
      </c>
      <c r="B4" s="256"/>
      <c r="C4" s="256"/>
      <c r="D4" s="256"/>
      <c r="E4" s="256"/>
      <c r="F4" s="257"/>
    </row>
    <row r="5" spans="1:7" ht="35.1" customHeight="1">
      <c r="A5" s="325" t="s">
        <v>112</v>
      </c>
      <c r="B5" s="326"/>
      <c r="C5" s="326"/>
      <c r="D5" s="326"/>
      <c r="E5" s="326"/>
      <c r="F5" s="327"/>
      <c r="G5" s="3"/>
    </row>
    <row r="6" spans="1:7" ht="35.1" customHeight="1">
      <c r="A6" s="108" t="s">
        <v>86</v>
      </c>
      <c r="B6" s="332" t="s">
        <v>25</v>
      </c>
      <c r="C6" s="333"/>
      <c r="D6" s="336" t="s">
        <v>87</v>
      </c>
      <c r="E6" s="333"/>
      <c r="F6" s="9" t="s">
        <v>89</v>
      </c>
    </row>
    <row r="7" spans="1:7" ht="18" customHeight="1">
      <c r="A7" s="225">
        <v>44931940</v>
      </c>
      <c r="B7" s="334">
        <v>44931940</v>
      </c>
      <c r="C7" s="335"/>
      <c r="D7" s="337">
        <f>+B7-A7</f>
        <v>0</v>
      </c>
      <c r="E7" s="338"/>
      <c r="F7" s="232">
        <f>+(B7/A7-1)*100</f>
        <v>0</v>
      </c>
    </row>
    <row r="8" spans="1:7" ht="9" customHeight="1">
      <c r="A8" s="53"/>
      <c r="B8" s="53"/>
      <c r="C8" s="53"/>
      <c r="D8" s="54"/>
      <c r="E8" s="54"/>
      <c r="F8" s="55"/>
    </row>
    <row r="9" spans="1:7" ht="12" customHeight="1">
      <c r="A9" s="250" t="s">
        <v>117</v>
      </c>
      <c r="B9" s="250" t="s">
        <v>86</v>
      </c>
      <c r="C9" s="250" t="s">
        <v>25</v>
      </c>
      <c r="D9" s="250" t="s">
        <v>45</v>
      </c>
      <c r="E9" s="250" t="s">
        <v>85</v>
      </c>
      <c r="F9" s="134"/>
    </row>
    <row r="10" spans="1:7" ht="12" customHeight="1">
      <c r="A10" s="331"/>
      <c r="B10" s="331"/>
      <c r="C10" s="331"/>
      <c r="D10" s="331"/>
      <c r="E10" s="331"/>
      <c r="F10" s="136" t="s">
        <v>118</v>
      </c>
    </row>
    <row r="11" spans="1:7" ht="12" customHeight="1">
      <c r="A11" s="251"/>
      <c r="B11" s="251"/>
      <c r="C11" s="251"/>
      <c r="D11" s="251"/>
      <c r="E11" s="251"/>
      <c r="F11" s="135"/>
    </row>
    <row r="12" spans="1:7" ht="17.100000000000001" customHeight="1">
      <c r="A12" s="328" t="s">
        <v>3</v>
      </c>
      <c r="B12" s="328" t="s">
        <v>4</v>
      </c>
      <c r="C12" s="328" t="s">
        <v>5</v>
      </c>
      <c r="D12" s="328" t="s">
        <v>7</v>
      </c>
      <c r="E12" s="328" t="s">
        <v>8</v>
      </c>
      <c r="F12" s="328" t="s">
        <v>9</v>
      </c>
    </row>
    <row r="13" spans="1:7" ht="17.100000000000001" customHeight="1">
      <c r="A13" s="329"/>
      <c r="B13" s="329"/>
      <c r="C13" s="329"/>
      <c r="D13" s="329"/>
      <c r="E13" s="329"/>
      <c r="F13" s="329"/>
    </row>
    <row r="14" spans="1:7" ht="17.100000000000001" customHeight="1">
      <c r="A14" s="330"/>
      <c r="B14" s="330"/>
      <c r="C14" s="330"/>
      <c r="D14" s="330"/>
      <c r="E14" s="330"/>
      <c r="F14" s="330"/>
    </row>
    <row r="15" spans="1:7" ht="17.100000000000001" customHeight="1">
      <c r="A15" s="319"/>
      <c r="B15" s="322"/>
      <c r="C15" s="322"/>
      <c r="D15" s="322"/>
      <c r="E15" s="322"/>
      <c r="F15" s="70"/>
    </row>
    <row r="16" spans="1:7" ht="17.100000000000001" customHeight="1">
      <c r="A16" s="320"/>
      <c r="B16" s="323"/>
      <c r="C16" s="323"/>
      <c r="D16" s="323"/>
      <c r="E16" s="323"/>
      <c r="F16" s="36"/>
    </row>
    <row r="17" spans="1:6" ht="17.100000000000001" customHeight="1">
      <c r="A17" s="321"/>
      <c r="B17" s="324"/>
      <c r="C17" s="324"/>
      <c r="D17" s="324"/>
      <c r="E17" s="324"/>
      <c r="F17" s="57"/>
    </row>
    <row r="18" spans="1:6" ht="17.100000000000001" customHeight="1">
      <c r="A18" s="319"/>
      <c r="B18" s="322"/>
      <c r="C18" s="322"/>
      <c r="D18" s="322"/>
      <c r="E18" s="322"/>
      <c r="F18" s="70"/>
    </row>
    <row r="19" spans="1:6" ht="17.100000000000001" customHeight="1">
      <c r="A19" s="320"/>
      <c r="B19" s="323"/>
      <c r="C19" s="323"/>
      <c r="D19" s="323"/>
      <c r="E19" s="323"/>
      <c r="F19" s="36"/>
    </row>
    <row r="20" spans="1:6" ht="17.100000000000001" customHeight="1">
      <c r="A20" s="321"/>
      <c r="B20" s="324"/>
      <c r="C20" s="324"/>
      <c r="D20" s="324"/>
      <c r="E20" s="324"/>
      <c r="F20" s="57"/>
    </row>
    <row r="21" spans="1:6" ht="17.100000000000001" customHeight="1">
      <c r="A21" s="319"/>
      <c r="B21" s="322"/>
      <c r="C21" s="322"/>
      <c r="D21" s="322"/>
      <c r="E21" s="322"/>
      <c r="F21" s="70"/>
    </row>
    <row r="22" spans="1:6" ht="17.100000000000001" customHeight="1">
      <c r="A22" s="320"/>
      <c r="B22" s="323"/>
      <c r="C22" s="323"/>
      <c r="D22" s="323"/>
      <c r="E22" s="323"/>
      <c r="F22" s="36"/>
    </row>
    <row r="23" spans="1:6" ht="17.100000000000001" customHeight="1">
      <c r="A23" s="321"/>
      <c r="B23" s="324"/>
      <c r="C23" s="324"/>
      <c r="D23" s="324"/>
      <c r="E23" s="324"/>
      <c r="F23" s="57"/>
    </row>
    <row r="24" spans="1:6" ht="17.100000000000001" customHeight="1">
      <c r="A24" s="319"/>
      <c r="B24" s="322"/>
      <c r="C24" s="322"/>
      <c r="D24" s="322"/>
      <c r="E24" s="322"/>
      <c r="F24" s="70"/>
    </row>
    <row r="25" spans="1:6" ht="17.100000000000001" customHeight="1">
      <c r="A25" s="320"/>
      <c r="B25" s="323"/>
      <c r="C25" s="323"/>
      <c r="D25" s="323"/>
      <c r="E25" s="323"/>
      <c r="F25" s="36"/>
    </row>
    <row r="26" spans="1:6" ht="17.100000000000001" customHeight="1">
      <c r="A26" s="321"/>
      <c r="B26" s="324"/>
      <c r="C26" s="324"/>
      <c r="D26" s="324"/>
      <c r="E26" s="324"/>
      <c r="F26" s="57"/>
    </row>
    <row r="27" spans="1:6">
      <c r="A27" s="20"/>
    </row>
    <row r="28" spans="1:6">
      <c r="A28" s="20"/>
    </row>
    <row r="29" spans="1:6">
      <c r="A29" s="10"/>
      <c r="B29" s="12"/>
    </row>
    <row r="30" spans="1:6">
      <c r="A30" s="13"/>
      <c r="B30" s="15"/>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12:F12"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topLeftCell="A81" zoomScaleNormal="100" workbookViewId="0">
      <selection activeCell="L81" sqref="L81"/>
    </sheetView>
  </sheetViews>
  <sheetFormatPr baseColWidth="10" defaultColWidth="11.42578125" defaultRowHeight="13.5"/>
  <cols>
    <col min="1" max="1" width="35.85546875" style="1" customWidth="1"/>
    <col min="2" max="2" width="15.140625" style="1" customWidth="1"/>
    <col min="3" max="3" width="16.140625" style="1" customWidth="1"/>
    <col min="4" max="4" width="20.85546875" style="1" customWidth="1"/>
    <col min="5" max="5" width="63.140625" style="1" customWidth="1"/>
    <col min="6" max="16384" width="11.42578125" style="1"/>
  </cols>
  <sheetData>
    <row r="1" spans="1:5" ht="16.5">
      <c r="A1" s="252" t="s">
        <v>72</v>
      </c>
      <c r="B1" s="253"/>
      <c r="C1" s="253"/>
      <c r="D1" s="253"/>
      <c r="E1" s="254"/>
    </row>
    <row r="3" spans="1:5">
      <c r="A3" s="255" t="str">
        <f>+EAP!A3</f>
        <v>UNIDAD RESPONSABLE DEL GASTO:  01CD04  AUTORIDAD DE LA ZONA PATRIMONIO MUNDIAL NATURAL Y CULTURAL DE LA HUMANIDAD EN XOCHIMILCO, TLÁHUAC Y MILPA ALTA</v>
      </c>
      <c r="B3" s="256"/>
      <c r="C3" s="256"/>
      <c r="D3" s="256"/>
      <c r="E3" s="257"/>
    </row>
    <row r="4" spans="1:5">
      <c r="A4" s="255" t="str">
        <f>+EAP!A4</f>
        <v>PERÍODO: ENERO - SEPTIEMBRE 2017</v>
      </c>
      <c r="B4" s="256"/>
      <c r="C4" s="256"/>
      <c r="D4" s="256"/>
      <c r="E4" s="257"/>
    </row>
    <row r="5" spans="1:5">
      <c r="A5" s="250" t="s">
        <v>88</v>
      </c>
      <c r="B5" s="268" t="s">
        <v>22</v>
      </c>
      <c r="C5" s="304"/>
      <c r="D5" s="305" t="s">
        <v>133</v>
      </c>
      <c r="E5" s="250" t="s">
        <v>17</v>
      </c>
    </row>
    <row r="6" spans="1:5" ht="21.75" customHeight="1">
      <c r="A6" s="251"/>
      <c r="B6" s="137" t="s">
        <v>95</v>
      </c>
      <c r="C6" s="137" t="s">
        <v>23</v>
      </c>
      <c r="D6" s="306"/>
      <c r="E6" s="251"/>
    </row>
    <row r="7" spans="1:5">
      <c r="A7" s="52"/>
      <c r="B7" s="52"/>
      <c r="C7" s="52"/>
      <c r="D7" s="52"/>
      <c r="E7" s="238"/>
    </row>
    <row r="8" spans="1:5">
      <c r="A8" s="234" t="s">
        <v>238</v>
      </c>
      <c r="B8" s="235" t="s">
        <v>237</v>
      </c>
      <c r="C8" s="236">
        <v>5</v>
      </c>
      <c r="D8" s="242">
        <v>49000</v>
      </c>
      <c r="E8" s="239" t="s">
        <v>232</v>
      </c>
    </row>
    <row r="9" spans="1:5">
      <c r="A9" s="234" t="s">
        <v>238</v>
      </c>
      <c r="B9" s="235" t="s">
        <v>237</v>
      </c>
      <c r="C9" s="236">
        <v>5</v>
      </c>
      <c r="D9" s="242">
        <v>72000</v>
      </c>
      <c r="E9" s="240" t="s">
        <v>233</v>
      </c>
    </row>
    <row r="10" spans="1:5">
      <c r="A10" s="234" t="s">
        <v>238</v>
      </c>
      <c r="B10" s="235" t="s">
        <v>237</v>
      </c>
      <c r="C10" s="236">
        <v>5</v>
      </c>
      <c r="D10" s="242">
        <v>49000</v>
      </c>
      <c r="E10" s="239" t="s">
        <v>232</v>
      </c>
    </row>
    <row r="11" spans="1:5">
      <c r="A11" s="234" t="s">
        <v>238</v>
      </c>
      <c r="B11" s="235" t="s">
        <v>237</v>
      </c>
      <c r="C11" s="236">
        <v>5</v>
      </c>
      <c r="D11" s="242">
        <v>54400</v>
      </c>
      <c r="E11" s="239" t="s">
        <v>233</v>
      </c>
    </row>
    <row r="12" spans="1:5">
      <c r="A12" s="234" t="s">
        <v>238</v>
      </c>
      <c r="B12" s="235" t="s">
        <v>237</v>
      </c>
      <c r="C12" s="236">
        <v>5</v>
      </c>
      <c r="D12" s="242">
        <v>63000</v>
      </c>
      <c r="E12" s="239" t="s">
        <v>232</v>
      </c>
    </row>
    <row r="13" spans="1:5">
      <c r="A13" s="234" t="s">
        <v>238</v>
      </c>
      <c r="B13" s="235" t="s">
        <v>237</v>
      </c>
      <c r="C13" s="236">
        <v>5</v>
      </c>
      <c r="D13" s="242">
        <v>56000</v>
      </c>
      <c r="E13" s="239" t="s">
        <v>232</v>
      </c>
    </row>
    <row r="14" spans="1:5">
      <c r="A14" s="234" t="s">
        <v>238</v>
      </c>
      <c r="B14" s="235" t="s">
        <v>237</v>
      </c>
      <c r="C14" s="236">
        <v>5</v>
      </c>
      <c r="D14" s="242">
        <v>54400</v>
      </c>
      <c r="E14" s="239" t="s">
        <v>233</v>
      </c>
    </row>
    <row r="15" spans="1:5">
      <c r="A15" s="234" t="s">
        <v>238</v>
      </c>
      <c r="B15" s="235" t="s">
        <v>237</v>
      </c>
      <c r="C15" s="236">
        <v>5</v>
      </c>
      <c r="D15" s="242">
        <v>63000</v>
      </c>
      <c r="E15" s="239" t="s">
        <v>232</v>
      </c>
    </row>
    <row r="16" spans="1:5">
      <c r="A16" s="234" t="s">
        <v>238</v>
      </c>
      <c r="B16" s="235" t="s">
        <v>237</v>
      </c>
      <c r="C16" s="236">
        <v>5</v>
      </c>
      <c r="D16" s="242">
        <v>64000</v>
      </c>
      <c r="E16" s="239" t="s">
        <v>233</v>
      </c>
    </row>
    <row r="17" spans="1:5">
      <c r="A17" s="234" t="s">
        <v>238</v>
      </c>
      <c r="B17" s="235" t="s">
        <v>237</v>
      </c>
      <c r="C17" s="236">
        <v>5</v>
      </c>
      <c r="D17" s="242">
        <v>63000</v>
      </c>
      <c r="E17" s="239" t="s">
        <v>232</v>
      </c>
    </row>
    <row r="18" spans="1:5">
      <c r="A18" s="234" t="s">
        <v>238</v>
      </c>
      <c r="B18" s="235" t="s">
        <v>237</v>
      </c>
      <c r="C18" s="236">
        <v>5</v>
      </c>
      <c r="D18" s="242">
        <v>56000</v>
      </c>
      <c r="E18" s="239" t="s">
        <v>232</v>
      </c>
    </row>
    <row r="19" spans="1:5">
      <c r="A19" s="234" t="s">
        <v>238</v>
      </c>
      <c r="B19" s="235" t="s">
        <v>237</v>
      </c>
      <c r="C19" s="236">
        <v>5</v>
      </c>
      <c r="D19" s="242">
        <v>40000</v>
      </c>
      <c r="E19" s="239" t="s">
        <v>233</v>
      </c>
    </row>
    <row r="20" spans="1:5">
      <c r="A20" s="234" t="s">
        <v>238</v>
      </c>
      <c r="B20" s="235" t="s">
        <v>237</v>
      </c>
      <c r="C20" s="236">
        <v>5</v>
      </c>
      <c r="D20" s="242">
        <v>40000</v>
      </c>
      <c r="E20" s="239" t="s">
        <v>233</v>
      </c>
    </row>
    <row r="21" spans="1:5" ht="22.5">
      <c r="A21" s="234" t="s">
        <v>238</v>
      </c>
      <c r="B21" s="235" t="s">
        <v>237</v>
      </c>
      <c r="C21" s="236">
        <v>5</v>
      </c>
      <c r="D21" s="242">
        <v>40000</v>
      </c>
      <c r="E21" s="237" t="s">
        <v>234</v>
      </c>
    </row>
    <row r="22" spans="1:5">
      <c r="A22" s="234" t="s">
        <v>238</v>
      </c>
      <c r="B22" s="235" t="s">
        <v>237</v>
      </c>
      <c r="C22" s="236">
        <v>5</v>
      </c>
      <c r="D22" s="242">
        <v>64000</v>
      </c>
      <c r="E22" s="240" t="s">
        <v>233</v>
      </c>
    </row>
    <row r="23" spans="1:5">
      <c r="A23" s="234" t="s">
        <v>238</v>
      </c>
      <c r="B23" s="235" t="s">
        <v>237</v>
      </c>
      <c r="C23" s="236">
        <v>5</v>
      </c>
      <c r="D23" s="242">
        <v>42000</v>
      </c>
      <c r="E23" s="240" t="s">
        <v>232</v>
      </c>
    </row>
    <row r="24" spans="1:5" ht="22.5">
      <c r="A24" s="234" t="s">
        <v>238</v>
      </c>
      <c r="B24" s="235" t="s">
        <v>237</v>
      </c>
      <c r="C24" s="236">
        <v>5</v>
      </c>
      <c r="D24" s="242">
        <v>72000</v>
      </c>
      <c r="E24" s="240" t="s">
        <v>234</v>
      </c>
    </row>
    <row r="25" spans="1:5">
      <c r="A25" s="234" t="s">
        <v>238</v>
      </c>
      <c r="B25" s="235" t="s">
        <v>237</v>
      </c>
      <c r="C25" s="236">
        <v>5</v>
      </c>
      <c r="D25" s="242">
        <v>56000</v>
      </c>
      <c r="E25" s="240" t="s">
        <v>232</v>
      </c>
    </row>
    <row r="26" spans="1:5" ht="22.5">
      <c r="A26" s="234" t="s">
        <v>238</v>
      </c>
      <c r="B26" s="235" t="s">
        <v>237</v>
      </c>
      <c r="C26" s="236">
        <v>5</v>
      </c>
      <c r="D26" s="242">
        <v>72000</v>
      </c>
      <c r="E26" s="240" t="s">
        <v>234</v>
      </c>
    </row>
    <row r="27" spans="1:5">
      <c r="A27" s="234" t="s">
        <v>238</v>
      </c>
      <c r="B27" s="235" t="s">
        <v>237</v>
      </c>
      <c r="C27" s="236">
        <v>5</v>
      </c>
      <c r="D27" s="242">
        <v>64000</v>
      </c>
      <c r="E27" s="240" t="s">
        <v>233</v>
      </c>
    </row>
    <row r="28" spans="1:5">
      <c r="A28" s="234" t="s">
        <v>238</v>
      </c>
      <c r="B28" s="235" t="s">
        <v>237</v>
      </c>
      <c r="C28" s="236">
        <v>5</v>
      </c>
      <c r="D28" s="242">
        <v>49000</v>
      </c>
      <c r="E28" s="240" t="s">
        <v>232</v>
      </c>
    </row>
    <row r="29" spans="1:5">
      <c r="A29" s="234" t="s">
        <v>238</v>
      </c>
      <c r="B29" s="235" t="s">
        <v>237</v>
      </c>
      <c r="C29" s="236">
        <v>5</v>
      </c>
      <c r="D29" s="242">
        <v>56000</v>
      </c>
      <c r="E29" s="240" t="s">
        <v>232</v>
      </c>
    </row>
    <row r="30" spans="1:5" ht="22.5">
      <c r="A30" s="234" t="s">
        <v>238</v>
      </c>
      <c r="B30" s="235" t="s">
        <v>237</v>
      </c>
      <c r="C30" s="236">
        <v>5</v>
      </c>
      <c r="D30" s="242">
        <v>40000</v>
      </c>
      <c r="E30" s="240" t="s">
        <v>234</v>
      </c>
    </row>
    <row r="31" spans="1:5">
      <c r="A31" s="234" t="s">
        <v>238</v>
      </c>
      <c r="B31" s="235" t="s">
        <v>237</v>
      </c>
      <c r="C31" s="236">
        <v>5</v>
      </c>
      <c r="D31" s="242">
        <v>63000</v>
      </c>
      <c r="E31" s="240" t="s">
        <v>232</v>
      </c>
    </row>
    <row r="32" spans="1:5">
      <c r="A32" s="234" t="s">
        <v>238</v>
      </c>
      <c r="B32" s="235" t="s">
        <v>237</v>
      </c>
      <c r="C32" s="236">
        <v>5</v>
      </c>
      <c r="D32" s="242">
        <v>80000</v>
      </c>
      <c r="E32" s="240" t="s">
        <v>233</v>
      </c>
    </row>
    <row r="33" spans="1:5">
      <c r="A33" s="234" t="s">
        <v>238</v>
      </c>
      <c r="B33" s="235" t="s">
        <v>237</v>
      </c>
      <c r="C33" s="236">
        <v>5</v>
      </c>
      <c r="D33" s="242">
        <v>40000</v>
      </c>
      <c r="E33" s="240" t="s">
        <v>233</v>
      </c>
    </row>
    <row r="34" spans="1:5">
      <c r="A34" s="234" t="s">
        <v>238</v>
      </c>
      <c r="B34" s="235" t="s">
        <v>237</v>
      </c>
      <c r="C34" s="236">
        <v>5</v>
      </c>
      <c r="D34" s="242">
        <v>64000</v>
      </c>
      <c r="E34" s="240" t="s">
        <v>233</v>
      </c>
    </row>
    <row r="35" spans="1:5">
      <c r="A35" s="234" t="s">
        <v>238</v>
      </c>
      <c r="B35" s="235" t="s">
        <v>237</v>
      </c>
      <c r="C35" s="236">
        <v>5</v>
      </c>
      <c r="D35" s="242">
        <v>49000</v>
      </c>
      <c r="E35" s="240" t="s">
        <v>232</v>
      </c>
    </row>
    <row r="36" spans="1:5">
      <c r="A36" s="234" t="s">
        <v>238</v>
      </c>
      <c r="B36" s="235" t="s">
        <v>237</v>
      </c>
      <c r="C36" s="236">
        <v>5</v>
      </c>
      <c r="D36" s="242">
        <v>49000</v>
      </c>
      <c r="E36" s="240" t="s">
        <v>232</v>
      </c>
    </row>
    <row r="37" spans="1:5">
      <c r="A37" s="234" t="s">
        <v>238</v>
      </c>
      <c r="B37" s="235" t="s">
        <v>237</v>
      </c>
      <c r="C37" s="236">
        <v>5</v>
      </c>
      <c r="D37" s="242">
        <v>64000</v>
      </c>
      <c r="E37" s="240" t="s">
        <v>233</v>
      </c>
    </row>
    <row r="38" spans="1:5">
      <c r="A38" s="234" t="s">
        <v>238</v>
      </c>
      <c r="B38" s="235" t="s">
        <v>237</v>
      </c>
      <c r="C38" s="236">
        <v>5</v>
      </c>
      <c r="D38" s="242">
        <v>63000</v>
      </c>
      <c r="E38" s="240" t="s">
        <v>232</v>
      </c>
    </row>
    <row r="39" spans="1:5">
      <c r="A39" s="234" t="s">
        <v>238</v>
      </c>
      <c r="B39" s="235" t="s">
        <v>237</v>
      </c>
      <c r="C39" s="236">
        <v>5</v>
      </c>
      <c r="D39" s="242">
        <v>80000</v>
      </c>
      <c r="E39" s="240" t="s">
        <v>233</v>
      </c>
    </row>
    <row r="40" spans="1:5">
      <c r="A40" s="234" t="s">
        <v>238</v>
      </c>
      <c r="B40" s="235" t="s">
        <v>237</v>
      </c>
      <c r="C40" s="236">
        <v>5</v>
      </c>
      <c r="D40" s="242">
        <v>80000</v>
      </c>
      <c r="E40" s="240" t="s">
        <v>233</v>
      </c>
    </row>
    <row r="41" spans="1:5" ht="22.5">
      <c r="A41" s="234" t="s">
        <v>238</v>
      </c>
      <c r="B41" s="235" t="s">
        <v>237</v>
      </c>
      <c r="C41" s="236">
        <v>5</v>
      </c>
      <c r="D41" s="242">
        <v>72000</v>
      </c>
      <c r="E41" s="240" t="s">
        <v>234</v>
      </c>
    </row>
    <row r="42" spans="1:5">
      <c r="A42" s="234" t="s">
        <v>238</v>
      </c>
      <c r="B42" s="235" t="s">
        <v>237</v>
      </c>
      <c r="C42" s="236">
        <v>5</v>
      </c>
      <c r="D42" s="242">
        <v>56000</v>
      </c>
      <c r="E42" s="240" t="s">
        <v>232</v>
      </c>
    </row>
    <row r="43" spans="1:5" ht="22.5">
      <c r="A43" s="234" t="s">
        <v>238</v>
      </c>
      <c r="B43" s="235" t="s">
        <v>237</v>
      </c>
      <c r="C43" s="236">
        <v>5</v>
      </c>
      <c r="D43" s="242">
        <v>64000</v>
      </c>
      <c r="E43" s="240" t="s">
        <v>234</v>
      </c>
    </row>
    <row r="44" spans="1:5">
      <c r="A44" s="234" t="s">
        <v>238</v>
      </c>
      <c r="B44" s="235" t="s">
        <v>237</v>
      </c>
      <c r="C44" s="236">
        <v>5</v>
      </c>
      <c r="D44" s="242">
        <v>40000</v>
      </c>
      <c r="E44" s="240" t="s">
        <v>233</v>
      </c>
    </row>
    <row r="45" spans="1:5">
      <c r="A45" s="234" t="s">
        <v>238</v>
      </c>
      <c r="B45" s="235" t="s">
        <v>237</v>
      </c>
      <c r="C45" s="236">
        <v>5</v>
      </c>
      <c r="D45" s="242">
        <v>64000</v>
      </c>
      <c r="E45" s="240" t="s">
        <v>233</v>
      </c>
    </row>
    <row r="46" spans="1:5">
      <c r="A46" s="234" t="s">
        <v>238</v>
      </c>
      <c r="B46" s="235" t="s">
        <v>237</v>
      </c>
      <c r="C46" s="236">
        <v>5</v>
      </c>
      <c r="D46" s="242">
        <v>63000</v>
      </c>
      <c r="E46" s="240" t="s">
        <v>232</v>
      </c>
    </row>
    <row r="47" spans="1:5">
      <c r="A47" s="234" t="s">
        <v>238</v>
      </c>
      <c r="B47" s="235" t="s">
        <v>237</v>
      </c>
      <c r="C47" s="236">
        <v>5</v>
      </c>
      <c r="D47" s="242">
        <v>56000</v>
      </c>
      <c r="E47" s="240" t="s">
        <v>232</v>
      </c>
    </row>
    <row r="48" spans="1:5">
      <c r="A48" s="234" t="s">
        <v>238</v>
      </c>
      <c r="B48" s="235" t="s">
        <v>237</v>
      </c>
      <c r="C48" s="236">
        <v>5</v>
      </c>
      <c r="D48" s="242">
        <v>56000</v>
      </c>
      <c r="E48" s="240" t="s">
        <v>233</v>
      </c>
    </row>
    <row r="49" spans="1:5" ht="22.5">
      <c r="A49" s="234" t="s">
        <v>238</v>
      </c>
      <c r="B49" s="235" t="s">
        <v>237</v>
      </c>
      <c r="C49" s="236">
        <v>5</v>
      </c>
      <c r="D49" s="242">
        <v>40000</v>
      </c>
      <c r="E49" s="240" t="s">
        <v>234</v>
      </c>
    </row>
    <row r="50" spans="1:5">
      <c r="A50" s="234" t="s">
        <v>238</v>
      </c>
      <c r="B50" s="235" t="s">
        <v>237</v>
      </c>
      <c r="C50" s="236">
        <v>5</v>
      </c>
      <c r="D50" s="242">
        <v>48000</v>
      </c>
      <c r="E50" s="240" t="s">
        <v>233</v>
      </c>
    </row>
    <row r="51" spans="1:5">
      <c r="A51" s="234" t="s">
        <v>238</v>
      </c>
      <c r="B51" s="235" t="s">
        <v>237</v>
      </c>
      <c r="C51" s="236">
        <v>5</v>
      </c>
      <c r="D51" s="242">
        <v>54400</v>
      </c>
      <c r="E51" s="240" t="s">
        <v>233</v>
      </c>
    </row>
    <row r="52" spans="1:5">
      <c r="A52" s="234" t="s">
        <v>238</v>
      </c>
      <c r="B52" s="235" t="s">
        <v>237</v>
      </c>
      <c r="C52" s="236">
        <v>5</v>
      </c>
      <c r="D52" s="242">
        <v>72000</v>
      </c>
      <c r="E52" s="240" t="s">
        <v>233</v>
      </c>
    </row>
    <row r="53" spans="1:5">
      <c r="A53" s="234" t="s">
        <v>238</v>
      </c>
      <c r="B53" s="235" t="s">
        <v>237</v>
      </c>
      <c r="C53" s="236">
        <v>5</v>
      </c>
      <c r="D53" s="242">
        <v>63000</v>
      </c>
      <c r="E53" s="240" t="s">
        <v>232</v>
      </c>
    </row>
    <row r="54" spans="1:5">
      <c r="A54" s="234" t="s">
        <v>238</v>
      </c>
      <c r="B54" s="235" t="s">
        <v>237</v>
      </c>
      <c r="C54" s="236">
        <v>5</v>
      </c>
      <c r="D54" s="242">
        <v>54400</v>
      </c>
      <c r="E54" s="240" t="s">
        <v>233</v>
      </c>
    </row>
    <row r="55" spans="1:5">
      <c r="A55" s="234" t="s">
        <v>238</v>
      </c>
      <c r="B55" s="235" t="s">
        <v>237</v>
      </c>
      <c r="C55" s="236">
        <v>5</v>
      </c>
      <c r="D55" s="242">
        <v>56000</v>
      </c>
      <c r="E55" s="240" t="s">
        <v>233</v>
      </c>
    </row>
    <row r="56" spans="1:5">
      <c r="A56" s="234" t="s">
        <v>238</v>
      </c>
      <c r="B56" s="235" t="s">
        <v>237</v>
      </c>
      <c r="C56" s="236">
        <v>5</v>
      </c>
      <c r="D56" s="242">
        <v>63000</v>
      </c>
      <c r="E56" s="240" t="s">
        <v>232</v>
      </c>
    </row>
    <row r="57" spans="1:5" ht="22.5">
      <c r="A57" s="234" t="s">
        <v>238</v>
      </c>
      <c r="B57" s="235" t="s">
        <v>237</v>
      </c>
      <c r="C57" s="236">
        <v>5</v>
      </c>
      <c r="D57" s="242">
        <v>80000</v>
      </c>
      <c r="E57" s="240" t="s">
        <v>234</v>
      </c>
    </row>
    <row r="58" spans="1:5" ht="22.5">
      <c r="A58" s="234" t="s">
        <v>238</v>
      </c>
      <c r="B58" s="235" t="s">
        <v>237</v>
      </c>
      <c r="C58" s="236">
        <v>5</v>
      </c>
      <c r="D58" s="242">
        <v>40000</v>
      </c>
      <c r="E58" s="240" t="s">
        <v>234</v>
      </c>
    </row>
    <row r="59" spans="1:5">
      <c r="A59" s="234" t="s">
        <v>238</v>
      </c>
      <c r="B59" s="235" t="s">
        <v>237</v>
      </c>
      <c r="C59" s="236">
        <v>5</v>
      </c>
      <c r="D59" s="242">
        <v>42000</v>
      </c>
      <c r="E59" s="240" t="s">
        <v>232</v>
      </c>
    </row>
    <row r="60" spans="1:5">
      <c r="A60" s="234" t="s">
        <v>238</v>
      </c>
      <c r="B60" s="235" t="s">
        <v>237</v>
      </c>
      <c r="C60" s="236">
        <v>5</v>
      </c>
      <c r="D60" s="242">
        <v>40000</v>
      </c>
      <c r="E60" s="240" t="s">
        <v>233</v>
      </c>
    </row>
    <row r="61" spans="1:5">
      <c r="A61" s="234" t="s">
        <v>238</v>
      </c>
      <c r="B61" s="235" t="s">
        <v>237</v>
      </c>
      <c r="C61" s="236">
        <v>5</v>
      </c>
      <c r="D61" s="242">
        <v>56000</v>
      </c>
      <c r="E61" s="240" t="s">
        <v>232</v>
      </c>
    </row>
    <row r="62" spans="1:5" ht="22.5">
      <c r="A62" s="234" t="s">
        <v>238</v>
      </c>
      <c r="B62" s="235" t="s">
        <v>237</v>
      </c>
      <c r="C62" s="236">
        <v>5</v>
      </c>
      <c r="D62" s="242">
        <v>80000</v>
      </c>
      <c r="E62" s="240" t="s">
        <v>234</v>
      </c>
    </row>
    <row r="63" spans="1:5">
      <c r="A63" s="234" t="s">
        <v>238</v>
      </c>
      <c r="B63" s="235" t="s">
        <v>237</v>
      </c>
      <c r="C63" s="236">
        <v>5</v>
      </c>
      <c r="D63" s="242">
        <v>49000</v>
      </c>
      <c r="E63" s="240" t="s">
        <v>232</v>
      </c>
    </row>
    <row r="64" spans="1:5">
      <c r="A64" s="234" t="s">
        <v>238</v>
      </c>
      <c r="B64" s="235" t="s">
        <v>237</v>
      </c>
      <c r="C64" s="236">
        <v>5</v>
      </c>
      <c r="D64" s="242">
        <v>80000</v>
      </c>
      <c r="E64" s="240" t="s">
        <v>233</v>
      </c>
    </row>
    <row r="65" spans="1:5">
      <c r="A65" s="234" t="s">
        <v>238</v>
      </c>
      <c r="B65" s="235" t="s">
        <v>237</v>
      </c>
      <c r="C65" s="236">
        <v>5</v>
      </c>
      <c r="D65" s="242">
        <v>40000</v>
      </c>
      <c r="E65" s="240" t="s">
        <v>233</v>
      </c>
    </row>
    <row r="66" spans="1:5">
      <c r="A66" s="234" t="s">
        <v>238</v>
      </c>
      <c r="B66" s="235" t="s">
        <v>237</v>
      </c>
      <c r="C66" s="236">
        <v>5</v>
      </c>
      <c r="D66" s="242">
        <v>40000</v>
      </c>
      <c r="E66" s="240" t="s">
        <v>233</v>
      </c>
    </row>
    <row r="67" spans="1:5">
      <c r="A67" s="234" t="s">
        <v>238</v>
      </c>
      <c r="B67" s="235" t="s">
        <v>237</v>
      </c>
      <c r="C67" s="236">
        <v>5</v>
      </c>
      <c r="D67" s="242">
        <v>56000</v>
      </c>
      <c r="E67" s="240" t="s">
        <v>233</v>
      </c>
    </row>
    <row r="68" spans="1:5" ht="22.5">
      <c r="A68" s="234" t="s">
        <v>238</v>
      </c>
      <c r="B68" s="235" t="s">
        <v>237</v>
      </c>
      <c r="C68" s="236">
        <v>5</v>
      </c>
      <c r="D68" s="242">
        <v>72000</v>
      </c>
      <c r="E68" s="240" t="s">
        <v>234</v>
      </c>
    </row>
    <row r="69" spans="1:5">
      <c r="A69" s="234" t="s">
        <v>238</v>
      </c>
      <c r="B69" s="235" t="s">
        <v>237</v>
      </c>
      <c r="C69" s="236">
        <v>5</v>
      </c>
      <c r="D69" s="242">
        <v>49000</v>
      </c>
      <c r="E69" s="240" t="s">
        <v>232</v>
      </c>
    </row>
    <row r="70" spans="1:5">
      <c r="A70" s="234" t="s">
        <v>238</v>
      </c>
      <c r="B70" s="235" t="s">
        <v>237</v>
      </c>
      <c r="C70" s="236">
        <v>5</v>
      </c>
      <c r="D70" s="242">
        <v>50000</v>
      </c>
      <c r="E70" s="240" t="s">
        <v>233</v>
      </c>
    </row>
    <row r="71" spans="1:5">
      <c r="A71" s="234" t="s">
        <v>238</v>
      </c>
      <c r="B71" s="235" t="s">
        <v>237</v>
      </c>
      <c r="C71" s="236">
        <v>5</v>
      </c>
      <c r="D71" s="242">
        <v>56000</v>
      </c>
      <c r="E71" s="240" t="s">
        <v>233</v>
      </c>
    </row>
    <row r="72" spans="1:5">
      <c r="A72" s="234" t="s">
        <v>238</v>
      </c>
      <c r="B72" s="235" t="s">
        <v>237</v>
      </c>
      <c r="C72" s="236">
        <v>5</v>
      </c>
      <c r="D72" s="242">
        <v>80000</v>
      </c>
      <c r="E72" s="240" t="s">
        <v>233</v>
      </c>
    </row>
    <row r="73" spans="1:5">
      <c r="A73" s="234" t="s">
        <v>238</v>
      </c>
      <c r="B73" s="235" t="s">
        <v>237</v>
      </c>
      <c r="C73" s="236">
        <v>5</v>
      </c>
      <c r="D73" s="242">
        <v>35000</v>
      </c>
      <c r="E73" s="240" t="s">
        <v>232</v>
      </c>
    </row>
    <row r="74" spans="1:5">
      <c r="A74" s="234" t="s">
        <v>238</v>
      </c>
      <c r="B74" s="235" t="s">
        <v>237</v>
      </c>
      <c r="C74" s="236">
        <v>5</v>
      </c>
      <c r="D74" s="242">
        <v>56000</v>
      </c>
      <c r="E74" s="240" t="s">
        <v>232</v>
      </c>
    </row>
    <row r="75" spans="1:5" ht="22.5">
      <c r="A75" s="234" t="s">
        <v>238</v>
      </c>
      <c r="B75" s="235" t="s">
        <v>237</v>
      </c>
      <c r="C75" s="236">
        <v>5</v>
      </c>
      <c r="D75" s="242">
        <v>80000</v>
      </c>
      <c r="E75" s="240" t="s">
        <v>234</v>
      </c>
    </row>
    <row r="76" spans="1:5" ht="22.5">
      <c r="A76" s="234" t="s">
        <v>238</v>
      </c>
      <c r="B76" s="235" t="s">
        <v>237</v>
      </c>
      <c r="C76" s="236">
        <v>5</v>
      </c>
      <c r="D76" s="242">
        <v>56000</v>
      </c>
      <c r="E76" s="240" t="s">
        <v>235</v>
      </c>
    </row>
    <row r="77" spans="1:5" ht="22.5">
      <c r="A77" s="234" t="s">
        <v>238</v>
      </c>
      <c r="B77" s="235" t="s">
        <v>237</v>
      </c>
      <c r="C77" s="236">
        <v>5</v>
      </c>
      <c r="D77" s="242">
        <v>72000</v>
      </c>
      <c r="E77" s="240" t="s">
        <v>234</v>
      </c>
    </row>
    <row r="78" spans="1:5">
      <c r="A78" s="234" t="s">
        <v>238</v>
      </c>
      <c r="B78" s="235" t="s">
        <v>237</v>
      </c>
      <c r="C78" s="236">
        <v>5</v>
      </c>
      <c r="D78" s="242">
        <v>63000</v>
      </c>
      <c r="E78" s="240" t="s">
        <v>232</v>
      </c>
    </row>
    <row r="79" spans="1:5" ht="22.5">
      <c r="A79" s="234" t="s">
        <v>238</v>
      </c>
      <c r="B79" s="235" t="s">
        <v>237</v>
      </c>
      <c r="C79" s="236">
        <v>5</v>
      </c>
      <c r="D79" s="242">
        <v>40000</v>
      </c>
      <c r="E79" s="240" t="s">
        <v>234</v>
      </c>
    </row>
    <row r="80" spans="1:5">
      <c r="A80" s="234" t="s">
        <v>238</v>
      </c>
      <c r="B80" s="235" t="s">
        <v>237</v>
      </c>
      <c r="C80" s="236">
        <v>5</v>
      </c>
      <c r="D80" s="242">
        <v>40000</v>
      </c>
      <c r="E80" s="240" t="s">
        <v>233</v>
      </c>
    </row>
    <row r="81" spans="1:5">
      <c r="A81" s="234" t="s">
        <v>238</v>
      </c>
      <c r="B81" s="235" t="s">
        <v>237</v>
      </c>
      <c r="C81" s="236">
        <v>5</v>
      </c>
      <c r="D81" s="242">
        <v>80000</v>
      </c>
      <c r="E81" s="240" t="s">
        <v>233</v>
      </c>
    </row>
    <row r="82" spans="1:5">
      <c r="A82" s="234" t="s">
        <v>238</v>
      </c>
      <c r="B82" s="235" t="s">
        <v>237</v>
      </c>
      <c r="C82" s="236">
        <v>5</v>
      </c>
      <c r="D82" s="242">
        <v>40000</v>
      </c>
      <c r="E82" s="240" t="s">
        <v>233</v>
      </c>
    </row>
    <row r="83" spans="1:5">
      <c r="A83" s="234" t="s">
        <v>238</v>
      </c>
      <c r="B83" s="235" t="s">
        <v>237</v>
      </c>
      <c r="C83" s="236">
        <v>5</v>
      </c>
      <c r="D83" s="242">
        <v>56000</v>
      </c>
      <c r="E83" s="240" t="s">
        <v>232</v>
      </c>
    </row>
    <row r="84" spans="1:5">
      <c r="A84" s="234" t="s">
        <v>238</v>
      </c>
      <c r="B84" s="235" t="s">
        <v>237</v>
      </c>
      <c r="C84" s="236">
        <v>5</v>
      </c>
      <c r="D84" s="242">
        <v>70000</v>
      </c>
      <c r="E84" s="240" t="s">
        <v>232</v>
      </c>
    </row>
    <row r="85" spans="1:5">
      <c r="A85" s="234" t="s">
        <v>238</v>
      </c>
      <c r="B85" s="235" t="s">
        <v>237</v>
      </c>
      <c r="C85" s="236">
        <v>5</v>
      </c>
      <c r="D85" s="242">
        <v>80000</v>
      </c>
      <c r="E85" s="240" t="s">
        <v>233</v>
      </c>
    </row>
    <row r="86" spans="1:5">
      <c r="A86" s="234" t="s">
        <v>238</v>
      </c>
      <c r="B86" s="235" t="s">
        <v>237</v>
      </c>
      <c r="C86" s="236">
        <v>5</v>
      </c>
      <c r="D86" s="242">
        <v>40000</v>
      </c>
      <c r="E86" s="240" t="s">
        <v>233</v>
      </c>
    </row>
    <row r="87" spans="1:5">
      <c r="A87" s="234" t="s">
        <v>238</v>
      </c>
      <c r="B87" s="235" t="s">
        <v>237</v>
      </c>
      <c r="C87" s="236">
        <v>5</v>
      </c>
      <c r="D87" s="242">
        <v>54400</v>
      </c>
      <c r="E87" s="240" t="s">
        <v>233</v>
      </c>
    </row>
    <row r="88" spans="1:5">
      <c r="A88" s="234" t="s">
        <v>238</v>
      </c>
      <c r="B88" s="235" t="s">
        <v>237</v>
      </c>
      <c r="C88" s="236">
        <v>5</v>
      </c>
      <c r="D88" s="242">
        <v>63000</v>
      </c>
      <c r="E88" s="240" t="s">
        <v>232</v>
      </c>
    </row>
    <row r="89" spans="1:5">
      <c r="A89" s="234" t="s">
        <v>238</v>
      </c>
      <c r="B89" s="235" t="s">
        <v>237</v>
      </c>
      <c r="C89" s="236">
        <v>5</v>
      </c>
      <c r="D89" s="242">
        <v>40000</v>
      </c>
      <c r="E89" s="240" t="s">
        <v>233</v>
      </c>
    </row>
    <row r="90" spans="1:5" ht="22.5">
      <c r="A90" s="234" t="s">
        <v>238</v>
      </c>
      <c r="B90" s="235" t="s">
        <v>237</v>
      </c>
      <c r="C90" s="236">
        <v>5</v>
      </c>
      <c r="D90" s="242">
        <v>40000</v>
      </c>
      <c r="E90" s="240" t="s">
        <v>234</v>
      </c>
    </row>
    <row r="91" spans="1:5" ht="22.5">
      <c r="A91" s="234" t="s">
        <v>238</v>
      </c>
      <c r="B91" s="235" t="s">
        <v>237</v>
      </c>
      <c r="C91" s="236">
        <v>5</v>
      </c>
      <c r="D91" s="242">
        <v>40000</v>
      </c>
      <c r="E91" s="240" t="s">
        <v>234</v>
      </c>
    </row>
    <row r="92" spans="1:5">
      <c r="A92" s="234" t="s">
        <v>238</v>
      </c>
      <c r="B92" s="235" t="s">
        <v>237</v>
      </c>
      <c r="C92" s="236">
        <v>5</v>
      </c>
      <c r="D92" s="242">
        <v>63000</v>
      </c>
      <c r="E92" s="240" t="s">
        <v>236</v>
      </c>
    </row>
    <row r="93" spans="1:5">
      <c r="A93" s="234" t="s">
        <v>238</v>
      </c>
      <c r="B93" s="235" t="s">
        <v>237</v>
      </c>
      <c r="C93" s="236">
        <v>5</v>
      </c>
      <c r="D93" s="242">
        <v>63000</v>
      </c>
      <c r="E93" s="240" t="s">
        <v>232</v>
      </c>
    </row>
    <row r="94" spans="1:5" ht="22.5">
      <c r="A94" s="234" t="s">
        <v>238</v>
      </c>
      <c r="B94" s="235" t="s">
        <v>237</v>
      </c>
      <c r="C94" s="236">
        <v>5</v>
      </c>
      <c r="D94" s="242">
        <v>40000</v>
      </c>
      <c r="E94" s="240" t="s">
        <v>234</v>
      </c>
    </row>
    <row r="95" spans="1:5">
      <c r="A95" s="234" t="s">
        <v>238</v>
      </c>
      <c r="B95" s="235" t="s">
        <v>237</v>
      </c>
      <c r="C95" s="236">
        <v>5</v>
      </c>
      <c r="D95" s="242">
        <v>63000</v>
      </c>
      <c r="E95" s="240" t="s">
        <v>232</v>
      </c>
    </row>
    <row r="96" spans="1:5">
      <c r="A96" s="234" t="s">
        <v>238</v>
      </c>
      <c r="B96" s="235" t="s">
        <v>237</v>
      </c>
      <c r="C96" s="236">
        <v>5</v>
      </c>
      <c r="D96" s="242">
        <v>56000</v>
      </c>
      <c r="E96" s="240" t="s">
        <v>232</v>
      </c>
    </row>
    <row r="97" spans="1:5" ht="22.5">
      <c r="A97" s="234" t="s">
        <v>238</v>
      </c>
      <c r="B97" s="235" t="s">
        <v>237</v>
      </c>
      <c r="C97" s="236">
        <v>5</v>
      </c>
      <c r="D97" s="242">
        <v>49000</v>
      </c>
      <c r="E97" s="240" t="s">
        <v>235</v>
      </c>
    </row>
    <row r="98" spans="1:5">
      <c r="A98" s="234" t="s">
        <v>238</v>
      </c>
      <c r="B98" s="235" t="s">
        <v>237</v>
      </c>
      <c r="C98" s="236">
        <v>5</v>
      </c>
      <c r="D98" s="242">
        <v>72000</v>
      </c>
      <c r="E98" s="240" t="s">
        <v>233</v>
      </c>
    </row>
    <row r="99" spans="1:5">
      <c r="A99" s="234" t="s">
        <v>238</v>
      </c>
      <c r="B99" s="235" t="s">
        <v>237</v>
      </c>
      <c r="C99" s="236">
        <v>5</v>
      </c>
      <c r="D99" s="242">
        <v>56000</v>
      </c>
      <c r="E99" s="240" t="s">
        <v>232</v>
      </c>
    </row>
    <row r="100" spans="1:5" ht="22.5">
      <c r="A100" s="234" t="s">
        <v>238</v>
      </c>
      <c r="B100" s="235" t="s">
        <v>237</v>
      </c>
      <c r="C100" s="236">
        <v>5</v>
      </c>
      <c r="D100" s="242">
        <v>56000</v>
      </c>
      <c r="E100" s="240" t="s">
        <v>234</v>
      </c>
    </row>
    <row r="101" spans="1:5" ht="22.5">
      <c r="A101" s="234" t="s">
        <v>238</v>
      </c>
      <c r="B101" s="235" t="s">
        <v>237</v>
      </c>
      <c r="C101" s="236">
        <v>5</v>
      </c>
      <c r="D101" s="242">
        <v>72000</v>
      </c>
      <c r="E101" s="240" t="s">
        <v>234</v>
      </c>
    </row>
    <row r="102" spans="1:5">
      <c r="A102" s="234" t="s">
        <v>238</v>
      </c>
      <c r="B102" s="235" t="s">
        <v>237</v>
      </c>
      <c r="C102" s="236">
        <v>5</v>
      </c>
      <c r="D102" s="242">
        <v>80000</v>
      </c>
      <c r="E102" s="240" t="s">
        <v>233</v>
      </c>
    </row>
    <row r="103" spans="1:5">
      <c r="A103" s="234" t="s">
        <v>238</v>
      </c>
      <c r="B103" s="235" t="s">
        <v>237</v>
      </c>
      <c r="C103" s="236">
        <v>5</v>
      </c>
      <c r="D103" s="242">
        <v>49000</v>
      </c>
      <c r="E103" s="240" t="s">
        <v>232</v>
      </c>
    </row>
    <row r="104" spans="1:5">
      <c r="A104" s="234" t="s">
        <v>238</v>
      </c>
      <c r="B104" s="235" t="s">
        <v>237</v>
      </c>
      <c r="C104" s="236">
        <v>5</v>
      </c>
      <c r="D104" s="242">
        <v>49000</v>
      </c>
      <c r="E104" s="240" t="s">
        <v>232</v>
      </c>
    </row>
    <row r="105" spans="1:5">
      <c r="A105" s="234" t="s">
        <v>238</v>
      </c>
      <c r="B105" s="235" t="s">
        <v>237</v>
      </c>
      <c r="C105" s="236">
        <v>5</v>
      </c>
      <c r="D105" s="242">
        <v>54400</v>
      </c>
      <c r="E105" s="240" t="s">
        <v>233</v>
      </c>
    </row>
    <row r="106" spans="1:5" ht="22.5">
      <c r="A106" s="234" t="s">
        <v>238</v>
      </c>
      <c r="B106" s="235" t="s">
        <v>237</v>
      </c>
      <c r="C106" s="236">
        <v>5</v>
      </c>
      <c r="D106" s="242">
        <v>40000</v>
      </c>
      <c r="E106" s="240" t="s">
        <v>234</v>
      </c>
    </row>
    <row r="107" spans="1:5">
      <c r="A107" s="234" t="s">
        <v>238</v>
      </c>
      <c r="B107" s="235" t="s">
        <v>237</v>
      </c>
      <c r="C107" s="236">
        <v>5</v>
      </c>
      <c r="D107" s="242">
        <v>80000</v>
      </c>
      <c r="E107" s="240" t="s">
        <v>233</v>
      </c>
    </row>
    <row r="108" spans="1:5">
      <c r="A108" s="66" t="s">
        <v>241</v>
      </c>
      <c r="B108" s="66"/>
      <c r="C108" s="66"/>
      <c r="D108" s="242">
        <v>1505</v>
      </c>
      <c r="E108" s="68"/>
    </row>
    <row r="109" spans="1:5">
      <c r="A109" s="71" t="s">
        <v>132</v>
      </c>
      <c r="B109" s="66"/>
      <c r="C109" s="233"/>
      <c r="D109" s="241">
        <f>SUM(D8:D108)</f>
        <v>5731905</v>
      </c>
      <c r="E109" s="68"/>
    </row>
    <row r="110" spans="1:5">
      <c r="A110" s="71"/>
      <c r="B110" s="71"/>
      <c r="C110" s="71"/>
      <c r="D110" s="71"/>
      <c r="E110" s="72"/>
    </row>
    <row r="111" spans="1:5">
      <c r="A111" s="20"/>
      <c r="B111" s="35"/>
      <c r="C111" s="35"/>
      <c r="D111" s="35"/>
    </row>
    <row r="113" spans="1:5">
      <c r="A113" s="10"/>
      <c r="C113" s="12"/>
      <c r="D113" s="12"/>
      <c r="E113" s="12"/>
    </row>
    <row r="114" spans="1:5">
      <c r="A114" s="13"/>
      <c r="C114" s="15"/>
      <c r="D114" s="15"/>
      <c r="E114" s="15"/>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activeCell="L19" sqref="L19"/>
    </sheetView>
  </sheetViews>
  <sheetFormatPr baseColWidth="10" defaultColWidth="11.42578125" defaultRowHeight="13.5"/>
  <cols>
    <col min="1" max="1" width="40.85546875" style="1" customWidth="1"/>
    <col min="2" max="3" width="13.85546875" style="1" customWidth="1"/>
    <col min="4" max="4" width="16.140625" style="1" customWidth="1"/>
    <col min="5" max="5" width="13.85546875" style="1" customWidth="1"/>
    <col min="6" max="6" width="45.85546875" style="1" customWidth="1"/>
    <col min="7" max="16384" width="11.42578125" style="1"/>
  </cols>
  <sheetData>
    <row r="1" spans="1:6" ht="35.1" customHeight="1">
      <c r="A1" s="252" t="s">
        <v>74</v>
      </c>
      <c r="B1" s="253"/>
      <c r="C1" s="253"/>
      <c r="D1" s="253"/>
      <c r="E1" s="253"/>
      <c r="F1" s="254"/>
    </row>
    <row r="2" spans="1:6" ht="6.75" customHeight="1"/>
    <row r="3" spans="1:6" ht="20.100000000000001" customHeight="1">
      <c r="A3" s="255" t="str">
        <f>+'ADS-1'!A3:E3</f>
        <v>UNIDAD RESPONSABLE DEL GASTO:  01CD04  AUTORIDAD DE LA ZONA PATRIMONIO MUNDIAL NATURAL Y CULTURAL DE LA HUMANIDAD EN XOCHIMILCO, TLÁHUAC Y MILPA ALTA</v>
      </c>
      <c r="B3" s="256"/>
      <c r="C3" s="256"/>
      <c r="D3" s="256"/>
      <c r="E3" s="256"/>
      <c r="F3" s="257"/>
    </row>
    <row r="4" spans="1:6" ht="20.100000000000001" customHeight="1">
      <c r="A4" s="255" t="str">
        <f>+'ADS-1'!A4:E4</f>
        <v>PERÍODO: ENERO - SEPTIEMBRE 2017</v>
      </c>
      <c r="B4" s="256"/>
      <c r="C4" s="256"/>
      <c r="D4" s="256"/>
      <c r="E4" s="256"/>
      <c r="F4" s="257"/>
    </row>
    <row r="5" spans="1:6" ht="25.35" customHeight="1">
      <c r="A5" s="250" t="s">
        <v>29</v>
      </c>
      <c r="B5" s="268" t="s">
        <v>113</v>
      </c>
      <c r="C5" s="269"/>
      <c r="D5" s="269"/>
      <c r="E5" s="304"/>
      <c r="F5" s="250" t="s">
        <v>24</v>
      </c>
    </row>
    <row r="6" spans="1:6" ht="31.5" customHeight="1">
      <c r="A6" s="251"/>
      <c r="B6" s="137" t="s">
        <v>32</v>
      </c>
      <c r="C6" s="137" t="s">
        <v>31</v>
      </c>
      <c r="D6" s="137" t="s">
        <v>28</v>
      </c>
      <c r="E6" s="137" t="s">
        <v>30</v>
      </c>
      <c r="F6" s="251"/>
    </row>
    <row r="7" spans="1:6" ht="18" customHeight="1">
      <c r="A7" s="52" t="s">
        <v>0</v>
      </c>
      <c r="B7" s="52" t="s">
        <v>1</v>
      </c>
      <c r="C7" s="52" t="s">
        <v>2</v>
      </c>
      <c r="D7" s="52" t="s">
        <v>6</v>
      </c>
      <c r="E7" s="52" t="s">
        <v>3</v>
      </c>
      <c r="F7" s="52" t="s">
        <v>4</v>
      </c>
    </row>
    <row r="8" spans="1:6" ht="18" customHeight="1">
      <c r="A8" s="73"/>
      <c r="B8" s="73"/>
      <c r="C8" s="73"/>
      <c r="D8" s="73"/>
      <c r="E8" s="73"/>
      <c r="F8" s="69"/>
    </row>
    <row r="9" spans="1:6" ht="18" customHeight="1">
      <c r="A9" s="73"/>
      <c r="B9" s="73"/>
      <c r="C9" s="73"/>
      <c r="D9" s="73"/>
      <c r="E9" s="73"/>
      <c r="F9" s="69"/>
    </row>
    <row r="10" spans="1:6" ht="18" customHeight="1">
      <c r="A10" s="73"/>
      <c r="B10" s="73"/>
      <c r="C10" s="73"/>
      <c r="D10" s="73"/>
      <c r="E10" s="73"/>
      <c r="F10" s="69"/>
    </row>
    <row r="11" spans="1:6" ht="18" customHeight="1">
      <c r="A11" s="73"/>
      <c r="B11" s="73"/>
      <c r="C11" s="73"/>
      <c r="D11" s="73"/>
      <c r="E11" s="73"/>
      <c r="F11" s="69"/>
    </row>
    <row r="12" spans="1:6" ht="18" customHeight="1">
      <c r="A12" s="73"/>
      <c r="B12" s="73"/>
      <c r="C12" s="73"/>
      <c r="D12" s="73"/>
      <c r="E12" s="73"/>
      <c r="F12" s="69"/>
    </row>
    <row r="13" spans="1:6" ht="18" customHeight="1">
      <c r="A13" s="73"/>
      <c r="B13" s="73"/>
      <c r="C13" s="73"/>
      <c r="D13" s="73"/>
      <c r="E13" s="73"/>
      <c r="F13" s="69"/>
    </row>
    <row r="14" spans="1:6" ht="18" customHeight="1">
      <c r="A14" s="73"/>
      <c r="B14" s="73"/>
      <c r="C14" s="73"/>
      <c r="D14" s="73"/>
      <c r="E14" s="73"/>
      <c r="F14" s="69"/>
    </row>
    <row r="15" spans="1:6" ht="18" customHeight="1">
      <c r="A15" s="73"/>
      <c r="B15" s="73"/>
      <c r="C15" s="73"/>
      <c r="D15" s="73"/>
      <c r="E15" s="73"/>
      <c r="F15" s="69"/>
    </row>
    <row r="16" spans="1:6" ht="18" customHeight="1">
      <c r="A16" s="66"/>
      <c r="B16" s="66"/>
      <c r="C16" s="66"/>
      <c r="D16" s="66"/>
      <c r="E16" s="66"/>
      <c r="F16" s="68"/>
    </row>
    <row r="17" spans="1:6" ht="18" customHeight="1">
      <c r="A17" s="66"/>
      <c r="B17" s="66"/>
      <c r="C17" s="66"/>
      <c r="D17" s="66"/>
      <c r="E17" s="66"/>
      <c r="F17" s="68"/>
    </row>
    <row r="18" spans="1:6" ht="18" customHeight="1">
      <c r="A18" s="66"/>
      <c r="B18" s="66"/>
      <c r="C18" s="66"/>
      <c r="D18" s="66"/>
      <c r="E18" s="66"/>
      <c r="F18" s="68"/>
    </row>
    <row r="19" spans="1:6" ht="18" customHeight="1">
      <c r="A19" s="66"/>
      <c r="B19" s="66"/>
      <c r="C19" s="66"/>
      <c r="D19" s="66"/>
      <c r="E19" s="66"/>
      <c r="F19" s="68"/>
    </row>
    <row r="20" spans="1:6" ht="18" customHeight="1">
      <c r="A20" s="66"/>
      <c r="B20" s="66"/>
      <c r="C20" s="66"/>
      <c r="D20" s="66"/>
      <c r="E20" s="66"/>
      <c r="F20" s="68"/>
    </row>
    <row r="21" spans="1:6" ht="18" customHeight="1">
      <c r="A21" s="66"/>
      <c r="B21" s="66"/>
      <c r="C21" s="66"/>
      <c r="D21" s="66"/>
      <c r="E21" s="66"/>
      <c r="F21" s="68"/>
    </row>
    <row r="22" spans="1:6" ht="18" customHeight="1">
      <c r="A22" s="66"/>
      <c r="B22" s="66"/>
      <c r="C22" s="66"/>
      <c r="D22" s="66"/>
      <c r="E22" s="66"/>
      <c r="F22" s="68"/>
    </row>
    <row r="23" spans="1:6" ht="18" customHeight="1">
      <c r="A23" s="66"/>
      <c r="B23" s="66"/>
      <c r="C23" s="66"/>
      <c r="D23" s="66"/>
      <c r="E23" s="66"/>
      <c r="F23" s="68"/>
    </row>
    <row r="24" spans="1:6" ht="18" customHeight="1">
      <c r="A24" s="66"/>
      <c r="B24" s="66"/>
      <c r="C24" s="66"/>
      <c r="D24" s="66"/>
      <c r="E24" s="66"/>
      <c r="F24" s="68"/>
    </row>
    <row r="25" spans="1:6" ht="18" customHeight="1">
      <c r="A25" s="71" t="s">
        <v>73</v>
      </c>
      <c r="B25" s="66"/>
      <c r="C25" s="66"/>
      <c r="D25" s="66"/>
      <c r="E25" s="66"/>
      <c r="F25" s="68"/>
    </row>
    <row r="26" spans="1:6">
      <c r="A26" s="20"/>
      <c r="B26" s="35"/>
      <c r="C26" s="35"/>
      <c r="D26" s="35"/>
      <c r="E26" s="35"/>
    </row>
    <row r="27" spans="1:6">
      <c r="A27" s="10"/>
      <c r="D27" s="12"/>
      <c r="F27" s="12"/>
    </row>
    <row r="28" spans="1:6">
      <c r="A28" s="13"/>
      <c r="D28" s="15"/>
      <c r="F28" s="15"/>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zoomScale="80" zoomScaleNormal="80" zoomScaleSheetLayoutView="50" workbookViewId="0">
      <selection activeCell="L19" sqref="L19"/>
    </sheetView>
  </sheetViews>
  <sheetFormatPr baseColWidth="10" defaultColWidth="9.140625" defaultRowHeight="13.5"/>
  <cols>
    <col min="1" max="1" width="30.85546875" style="1" customWidth="1"/>
    <col min="2" max="2" width="17.85546875" style="1" customWidth="1"/>
    <col min="3" max="4" width="25.85546875" style="1" customWidth="1"/>
    <col min="5" max="5" width="15.85546875" style="1" customWidth="1"/>
    <col min="6" max="6" width="11.42578125" style="1" customWidth="1"/>
    <col min="7" max="7" width="20.85546875" style="1" customWidth="1"/>
    <col min="8" max="16384" width="9.140625" style="1"/>
  </cols>
  <sheetData>
    <row r="1" spans="1:7" ht="35.1" customHeight="1">
      <c r="A1" s="252" t="s">
        <v>76</v>
      </c>
      <c r="B1" s="253"/>
      <c r="C1" s="253"/>
      <c r="D1" s="253"/>
      <c r="E1" s="253"/>
      <c r="F1" s="253"/>
      <c r="G1" s="254"/>
    </row>
    <row r="2" spans="1:7" s="17" customFormat="1" ht="8.25" customHeight="1">
      <c r="A2" s="16"/>
      <c r="B2" s="16"/>
      <c r="C2" s="16"/>
      <c r="D2" s="16"/>
      <c r="E2" s="16"/>
      <c r="F2" s="16"/>
      <c r="G2" s="16"/>
    </row>
    <row r="3" spans="1:7" s="17" customFormat="1" ht="19.5" customHeight="1">
      <c r="A3" s="255" t="str">
        <f>+'ADS-2'!A3:F3</f>
        <v>UNIDAD RESPONSABLE DEL GASTO:  01CD04  AUTORIDAD DE LA ZONA PATRIMONIO MUNDIAL NATURAL Y CULTURAL DE LA HUMANIDAD EN XOCHIMILCO, TLÁHUAC Y MILPA ALTA</v>
      </c>
      <c r="B3" s="256"/>
      <c r="C3" s="256"/>
      <c r="D3" s="256"/>
      <c r="E3" s="256"/>
      <c r="F3" s="256"/>
      <c r="G3" s="257"/>
    </row>
    <row r="4" spans="1:7" s="17" customFormat="1" ht="19.5" customHeight="1">
      <c r="A4" s="255" t="str">
        <f>+'ADS-2'!A4:F4</f>
        <v>PERÍODO: ENERO - SEPTIEMBRE 2017</v>
      </c>
      <c r="B4" s="256"/>
      <c r="C4" s="256"/>
      <c r="D4" s="256"/>
      <c r="E4" s="256"/>
      <c r="F4" s="256"/>
      <c r="G4" s="257"/>
    </row>
    <row r="5" spans="1:7" ht="25.35" customHeight="1">
      <c r="A5" s="250" t="s">
        <v>124</v>
      </c>
      <c r="B5" s="250" t="s">
        <v>33</v>
      </c>
      <c r="C5" s="250" t="s">
        <v>19</v>
      </c>
      <c r="D5" s="250" t="s">
        <v>20</v>
      </c>
      <c r="E5" s="268" t="s">
        <v>22</v>
      </c>
      <c r="F5" s="304"/>
      <c r="G5" s="250" t="s">
        <v>133</v>
      </c>
    </row>
    <row r="6" spans="1:7" s="18" customFormat="1" ht="25.35" customHeight="1">
      <c r="A6" s="251"/>
      <c r="B6" s="251"/>
      <c r="C6" s="251"/>
      <c r="D6" s="251"/>
      <c r="E6" s="137" t="s">
        <v>95</v>
      </c>
      <c r="F6" s="137" t="s">
        <v>23</v>
      </c>
      <c r="G6" s="251"/>
    </row>
    <row r="7" spans="1:7" ht="15" customHeight="1">
      <c r="A7" s="52" t="s">
        <v>0</v>
      </c>
      <c r="B7" s="52" t="s">
        <v>1</v>
      </c>
      <c r="C7" s="52" t="s">
        <v>2</v>
      </c>
      <c r="D7" s="52" t="s">
        <v>2</v>
      </c>
      <c r="E7" s="52" t="s">
        <v>6</v>
      </c>
      <c r="F7" s="52" t="s">
        <v>3</v>
      </c>
      <c r="G7" s="52" t="s">
        <v>4</v>
      </c>
    </row>
    <row r="8" spans="1:7" ht="15" customHeight="1">
      <c r="A8" s="65"/>
      <c r="B8" s="65"/>
      <c r="C8" s="65"/>
      <c r="D8" s="65"/>
      <c r="E8" s="65"/>
      <c r="F8" s="65"/>
      <c r="G8" s="65"/>
    </row>
    <row r="9" spans="1:7" ht="15" customHeight="1">
      <c r="A9" s="65"/>
      <c r="B9" s="65"/>
      <c r="C9" s="65"/>
      <c r="D9" s="65"/>
      <c r="E9" s="65"/>
      <c r="F9" s="65"/>
      <c r="G9" s="65"/>
    </row>
    <row r="10" spans="1:7" ht="15" customHeight="1">
      <c r="A10" s="65"/>
      <c r="B10" s="65"/>
      <c r="C10" s="65"/>
      <c r="D10" s="65"/>
      <c r="E10" s="65"/>
      <c r="F10" s="65"/>
      <c r="G10" s="65"/>
    </row>
    <row r="11" spans="1:7" ht="15" customHeight="1">
      <c r="A11" s="65"/>
      <c r="B11" s="65"/>
      <c r="C11" s="65"/>
      <c r="D11" s="65"/>
      <c r="E11" s="65"/>
      <c r="F11" s="65"/>
      <c r="G11" s="65"/>
    </row>
    <row r="12" spans="1:7" ht="15" customHeight="1">
      <c r="A12" s="65"/>
      <c r="B12" s="65"/>
      <c r="C12" s="65"/>
      <c r="D12" s="65"/>
      <c r="E12" s="65"/>
      <c r="F12" s="65"/>
      <c r="G12" s="65"/>
    </row>
    <row r="13" spans="1:7" ht="15" customHeight="1">
      <c r="A13" s="65"/>
      <c r="B13" s="65"/>
      <c r="C13" s="65"/>
      <c r="D13" s="65"/>
      <c r="E13" s="65"/>
      <c r="F13" s="65"/>
      <c r="G13" s="65"/>
    </row>
    <row r="14" spans="1:7" ht="15" customHeight="1">
      <c r="A14" s="65"/>
      <c r="B14" s="65"/>
      <c r="C14" s="65"/>
      <c r="D14" s="65"/>
      <c r="E14" s="65"/>
      <c r="F14" s="65"/>
      <c r="G14" s="65"/>
    </row>
    <row r="15" spans="1:7" ht="15" customHeight="1">
      <c r="A15" s="65"/>
      <c r="B15" s="65"/>
      <c r="C15" s="65"/>
      <c r="D15" s="65"/>
      <c r="E15" s="65"/>
      <c r="F15" s="65"/>
      <c r="G15" s="65"/>
    </row>
    <row r="16" spans="1:7" ht="15" customHeight="1">
      <c r="A16" s="65"/>
      <c r="B16" s="65"/>
      <c r="C16" s="65"/>
      <c r="D16" s="65"/>
      <c r="E16" s="65"/>
      <c r="F16" s="65"/>
      <c r="G16" s="65"/>
    </row>
    <row r="17" spans="1:7" ht="15" customHeight="1">
      <c r="A17" s="65"/>
      <c r="B17" s="65"/>
      <c r="C17" s="65"/>
      <c r="D17" s="65"/>
      <c r="E17" s="65"/>
      <c r="F17" s="65"/>
      <c r="G17" s="65"/>
    </row>
    <row r="18" spans="1:7" ht="15" customHeight="1">
      <c r="A18" s="65"/>
      <c r="B18" s="65"/>
      <c r="C18" s="65"/>
      <c r="D18" s="65"/>
      <c r="E18" s="65"/>
      <c r="F18" s="65"/>
      <c r="G18" s="65"/>
    </row>
    <row r="19" spans="1:7" ht="15" customHeight="1">
      <c r="A19" s="65"/>
      <c r="B19" s="65"/>
      <c r="C19" s="65"/>
      <c r="D19" s="65"/>
      <c r="E19" s="65"/>
      <c r="F19" s="65"/>
      <c r="G19" s="65"/>
    </row>
    <row r="20" spans="1:7" ht="15" customHeight="1">
      <c r="A20" s="65"/>
      <c r="B20" s="65"/>
      <c r="C20" s="65"/>
      <c r="D20" s="65"/>
      <c r="E20" s="65"/>
      <c r="F20" s="65"/>
      <c r="G20" s="65"/>
    </row>
    <row r="21" spans="1:7" ht="15" customHeight="1">
      <c r="A21" s="65"/>
      <c r="B21" s="65"/>
      <c r="C21" s="65"/>
      <c r="D21" s="65"/>
      <c r="E21" s="65"/>
      <c r="F21" s="65"/>
      <c r="G21" s="65"/>
    </row>
    <row r="22" spans="1:7" ht="15" customHeight="1">
      <c r="A22" s="65"/>
      <c r="B22" s="65"/>
      <c r="C22" s="65"/>
      <c r="D22" s="65"/>
      <c r="E22" s="65"/>
      <c r="F22" s="65"/>
      <c r="G22" s="65"/>
    </row>
    <row r="23" spans="1:7" ht="15" customHeight="1">
      <c r="A23" s="65"/>
      <c r="B23" s="65"/>
      <c r="C23" s="65"/>
      <c r="D23" s="65"/>
      <c r="E23" s="65"/>
      <c r="F23" s="65"/>
      <c r="G23" s="65"/>
    </row>
    <row r="24" spans="1:7" ht="15" customHeight="1">
      <c r="A24" s="65"/>
      <c r="B24" s="65"/>
      <c r="C24" s="65"/>
      <c r="D24" s="65"/>
      <c r="E24" s="65"/>
      <c r="F24" s="65"/>
      <c r="G24" s="65"/>
    </row>
    <row r="25" spans="1:7" ht="15" customHeight="1">
      <c r="A25" s="65"/>
      <c r="B25" s="65"/>
      <c r="C25" s="65"/>
      <c r="D25" s="65"/>
      <c r="E25" s="65"/>
      <c r="F25" s="65"/>
      <c r="G25" s="65"/>
    </row>
    <row r="26" spans="1:7" ht="15" customHeight="1">
      <c r="A26" s="65"/>
      <c r="B26" s="65"/>
      <c r="C26" s="65"/>
      <c r="D26" s="65"/>
      <c r="E26" s="65"/>
      <c r="F26" s="65"/>
      <c r="G26" s="65"/>
    </row>
    <row r="27" spans="1:7" ht="15" customHeight="1">
      <c r="A27" s="65"/>
      <c r="B27" s="65"/>
      <c r="C27" s="65"/>
      <c r="D27" s="65"/>
      <c r="E27" s="65"/>
      <c r="F27" s="65"/>
      <c r="G27" s="65"/>
    </row>
    <row r="28" spans="1:7" ht="15" customHeight="1">
      <c r="A28" s="65"/>
      <c r="B28" s="65"/>
      <c r="C28" s="65"/>
      <c r="D28" s="65"/>
      <c r="E28" s="65"/>
      <c r="F28" s="65"/>
      <c r="G28" s="65"/>
    </row>
    <row r="29" spans="1:7" ht="15" customHeight="1">
      <c r="A29" s="65"/>
      <c r="B29" s="65"/>
      <c r="C29" s="65"/>
      <c r="D29" s="65"/>
      <c r="E29" s="65"/>
      <c r="F29" s="65"/>
      <c r="G29" s="65"/>
    </row>
    <row r="30" spans="1:7" ht="15" customHeight="1">
      <c r="A30" s="50" t="s">
        <v>73</v>
      </c>
      <c r="B30" s="65"/>
      <c r="C30" s="65"/>
      <c r="D30" s="65"/>
      <c r="E30" s="65"/>
      <c r="F30" s="65"/>
      <c r="G30" s="65"/>
    </row>
    <row r="31" spans="1:7" ht="15" customHeight="1">
      <c r="A31" s="67"/>
      <c r="B31" s="67"/>
      <c r="C31" s="67"/>
      <c r="D31" s="67"/>
      <c r="E31" s="67"/>
      <c r="F31" s="67"/>
      <c r="G31" s="67"/>
    </row>
    <row r="32" spans="1:7">
      <c r="A32" s="20" t="s">
        <v>168</v>
      </c>
      <c r="B32" s="20"/>
    </row>
    <row r="33" spans="1:5">
      <c r="A33" s="20"/>
      <c r="B33" s="20"/>
    </row>
    <row r="35" spans="1:5">
      <c r="A35" s="10"/>
      <c r="B35" s="10"/>
      <c r="E35" s="12"/>
    </row>
    <row r="36" spans="1:5">
      <c r="A36" s="13"/>
      <c r="B36" s="13"/>
      <c r="E36" s="15"/>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7:F7 G7"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Normal="100" workbookViewId="0">
      <selection activeCell="L19" sqref="L19"/>
    </sheetView>
  </sheetViews>
  <sheetFormatPr baseColWidth="10" defaultColWidth="11.42578125" defaultRowHeight="13.5"/>
  <cols>
    <col min="1" max="1" width="42.140625" style="26" customWidth="1"/>
    <col min="2" max="3" width="50.85546875" style="26" customWidth="1"/>
    <col min="4" max="16384" width="11.42578125" style="26"/>
  </cols>
  <sheetData>
    <row r="1" spans="1:3" ht="35.1" customHeight="1">
      <c r="A1" s="345" t="s">
        <v>77</v>
      </c>
      <c r="B1" s="346"/>
      <c r="C1" s="347"/>
    </row>
    <row r="2" spans="1:3" ht="6.75" customHeight="1"/>
    <row r="3" spans="1:3" s="27" customFormat="1" ht="15" customHeight="1">
      <c r="A3" s="348" t="str">
        <f>+SAP!A3</f>
        <v>UNIDAD RESPONSABLE DEL GASTO:  01CD04  AUTORIDAD DE LA ZONA PATRIMONIO MUNDIAL NATURAL Y CULTURAL DE LA HUMANIDAD EN XOCHIMILCO, TLÁHUAC Y MILPA ALTA</v>
      </c>
      <c r="B3" s="349"/>
      <c r="C3" s="350"/>
    </row>
    <row r="4" spans="1:3" s="27" customFormat="1" ht="6.75" customHeight="1"/>
    <row r="5" spans="1:3" s="27" customFormat="1" ht="15" customHeight="1">
      <c r="A5" s="348" t="str">
        <f>+SAP!A4</f>
        <v>PERÍODO: ENERO - SEPTIEMBRE 2017</v>
      </c>
      <c r="B5" s="349"/>
      <c r="C5" s="350"/>
    </row>
    <row r="6" spans="1:3" s="27" customFormat="1" ht="6.75" customHeight="1"/>
    <row r="7" spans="1:3" s="27" customFormat="1" ht="15" customHeight="1">
      <c r="A7" s="339" t="s">
        <v>46</v>
      </c>
      <c r="B7" s="340"/>
      <c r="C7" s="341"/>
    </row>
    <row r="8" spans="1:3" s="27" customFormat="1" ht="6.75" customHeight="1">
      <c r="A8" s="351"/>
      <c r="B8" s="351"/>
      <c r="C8" s="351"/>
    </row>
    <row r="9" spans="1:3" s="27" customFormat="1" ht="15" customHeight="1">
      <c r="A9" s="28" t="s">
        <v>47</v>
      </c>
      <c r="B9" s="342"/>
      <c r="C9" s="343"/>
    </row>
    <row r="10" spans="1:3" s="27" customFormat="1" ht="15" customHeight="1">
      <c r="A10" s="28" t="s">
        <v>48</v>
      </c>
      <c r="B10" s="342"/>
      <c r="C10" s="343"/>
    </row>
    <row r="11" spans="1:3" s="27" customFormat="1" ht="15" customHeight="1">
      <c r="A11" s="28" t="s">
        <v>49</v>
      </c>
      <c r="B11" s="342"/>
      <c r="C11" s="343"/>
    </row>
    <row r="12" spans="1:3" s="27" customFormat="1" ht="15" customHeight="1">
      <c r="A12" s="28" t="s">
        <v>50</v>
      </c>
      <c r="B12" s="342"/>
      <c r="C12" s="343"/>
    </row>
    <row r="13" spans="1:3" s="27" customFormat="1" ht="15" customHeight="1">
      <c r="A13" s="29" t="s">
        <v>51</v>
      </c>
      <c r="B13" s="342"/>
      <c r="C13" s="343"/>
    </row>
    <row r="14" spans="1:3" s="27" customFormat="1" ht="33.6" customHeight="1">
      <c r="A14" s="29" t="s">
        <v>52</v>
      </c>
      <c r="B14" s="342"/>
      <c r="C14" s="344"/>
    </row>
    <row r="15" spans="1:3" s="27" customFormat="1" ht="33.6" customHeight="1">
      <c r="A15" s="29" t="s">
        <v>53</v>
      </c>
      <c r="B15" s="342"/>
      <c r="C15" s="343"/>
    </row>
    <row r="16" spans="1:3" s="27" customFormat="1" ht="33.6" customHeight="1">
      <c r="A16" s="29" t="s">
        <v>54</v>
      </c>
      <c r="B16" s="342"/>
      <c r="C16" s="343"/>
    </row>
    <row r="17" spans="1:3" s="27" customFormat="1" ht="6.75" customHeight="1"/>
    <row r="18" spans="1:3" s="27" customFormat="1" ht="15" customHeight="1">
      <c r="A18" s="339" t="s">
        <v>55</v>
      </c>
      <c r="B18" s="340"/>
      <c r="C18" s="341"/>
    </row>
    <row r="19" spans="1:3" s="27" customFormat="1" ht="29.1" customHeight="1">
      <c r="A19" s="30" t="s">
        <v>56</v>
      </c>
      <c r="B19" s="30" t="s">
        <v>57</v>
      </c>
      <c r="C19" s="31" t="s">
        <v>58</v>
      </c>
    </row>
    <row r="20" spans="1:3" s="27" customFormat="1" ht="15" customHeight="1">
      <c r="A20" s="32"/>
      <c r="B20" s="32"/>
      <c r="C20" s="33"/>
    </row>
    <row r="21" spans="1:3" s="27" customFormat="1" ht="6.75" customHeight="1"/>
    <row r="22" spans="1:3" s="27" customFormat="1" ht="15" customHeight="1">
      <c r="A22" s="339" t="s">
        <v>59</v>
      </c>
      <c r="B22" s="340"/>
      <c r="C22" s="341"/>
    </row>
    <row r="23" spans="1:3" s="27" customFormat="1" ht="15" customHeight="1">
      <c r="A23" s="30" t="s">
        <v>60</v>
      </c>
      <c r="B23" s="30" t="s">
        <v>61</v>
      </c>
      <c r="C23" s="31" t="s">
        <v>62</v>
      </c>
    </row>
    <row r="24" spans="1:3" s="27" customFormat="1" ht="15" customHeight="1">
      <c r="A24" s="32"/>
      <c r="B24" s="32"/>
      <c r="C24" s="33"/>
    </row>
    <row r="25" spans="1:3" s="27" customFormat="1" ht="6.75" customHeight="1"/>
    <row r="26" spans="1:3" s="27" customFormat="1" ht="15" customHeight="1">
      <c r="A26" s="339" t="s">
        <v>63</v>
      </c>
      <c r="B26" s="340"/>
      <c r="C26" s="341"/>
    </row>
    <row r="27" spans="1:3" s="27" customFormat="1" ht="15" customHeight="1">
      <c r="A27" s="30" t="s">
        <v>64</v>
      </c>
      <c r="B27" s="30" t="s">
        <v>65</v>
      </c>
      <c r="C27" s="31" t="s">
        <v>66</v>
      </c>
    </row>
    <row r="28" spans="1:3" s="27" customFormat="1" ht="35.1" customHeight="1">
      <c r="A28" s="34"/>
      <c r="B28" s="30"/>
      <c r="C28" s="33"/>
    </row>
    <row r="29" spans="1:3">
      <c r="A29" s="27"/>
      <c r="B29" s="27"/>
      <c r="C29" s="27"/>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zoomScaleSheetLayoutView="70" workbookViewId="0">
      <selection activeCell="L19" sqref="L19"/>
    </sheetView>
  </sheetViews>
  <sheetFormatPr baseColWidth="10" defaultColWidth="12.5703125" defaultRowHeight="13.5"/>
  <cols>
    <col min="1" max="1" width="60.140625" style="21" customWidth="1"/>
    <col min="2" max="3" width="16.140625" style="22" customWidth="1"/>
    <col min="4" max="4" width="66.140625" style="22" customWidth="1"/>
    <col min="5" max="16384" width="12.5703125" style="22"/>
  </cols>
  <sheetData>
    <row r="1" spans="1:4" ht="35.1" customHeight="1">
      <c r="A1" s="252" t="s">
        <v>163</v>
      </c>
      <c r="B1" s="253"/>
      <c r="C1" s="253"/>
      <c r="D1" s="254"/>
    </row>
    <row r="2" spans="1:4" ht="7.5" customHeight="1">
      <c r="A2" s="23"/>
      <c r="B2" s="24"/>
      <c r="C2" s="24"/>
      <c r="D2" s="24"/>
    </row>
    <row r="3" spans="1:4" ht="20.100000000000001" customHeight="1">
      <c r="A3" s="255" t="str">
        <f>+FIC!A3</f>
        <v>UNIDAD RESPONSABLE DEL GASTO:  01CD04  AUTORIDAD DE LA ZONA PATRIMONIO MUNDIAL NATURAL Y CULTURAL DE LA HUMANIDAD EN XOCHIMILCO, TLÁHUAC Y MILPA ALTA</v>
      </c>
      <c r="B3" s="256"/>
      <c r="C3" s="256"/>
      <c r="D3" s="257"/>
    </row>
    <row r="4" spans="1:4" ht="20.100000000000001" customHeight="1">
      <c r="A4" s="255" t="str">
        <f>+FIC!A5</f>
        <v>PERÍODO: ENERO - SEPTIEMBRE 2017</v>
      </c>
      <c r="B4" s="256"/>
      <c r="C4" s="256"/>
      <c r="D4" s="257"/>
    </row>
    <row r="5" spans="1:4" ht="26.1" customHeight="1">
      <c r="A5" s="352" t="s">
        <v>119</v>
      </c>
      <c r="B5" s="268" t="s">
        <v>114</v>
      </c>
      <c r="C5" s="354"/>
      <c r="D5" s="355" t="s">
        <v>16</v>
      </c>
    </row>
    <row r="6" spans="1:4" s="25" customFormat="1" ht="26.1" customHeight="1">
      <c r="A6" s="353"/>
      <c r="B6" s="138" t="s">
        <v>93</v>
      </c>
      <c r="C6" s="139" t="s">
        <v>21</v>
      </c>
      <c r="D6" s="356"/>
    </row>
    <row r="7" spans="1:4" ht="20.25" customHeight="1">
      <c r="A7" s="52" t="s">
        <v>0</v>
      </c>
      <c r="B7" s="52" t="s">
        <v>1</v>
      </c>
      <c r="C7" s="52" t="s">
        <v>2</v>
      </c>
      <c r="D7" s="52" t="s">
        <v>6</v>
      </c>
    </row>
    <row r="8" spans="1:4" ht="20.25" customHeight="1">
      <c r="A8" s="117"/>
      <c r="B8" s="118"/>
      <c r="C8" s="118"/>
      <c r="D8" s="118"/>
    </row>
    <row r="9" spans="1:4" ht="20.25" customHeight="1">
      <c r="A9" s="117"/>
      <c r="B9" s="118"/>
      <c r="C9" s="118"/>
      <c r="D9" s="118"/>
    </row>
    <row r="10" spans="1:4" ht="20.25" customHeight="1">
      <c r="A10" s="117"/>
      <c r="B10" s="118"/>
      <c r="C10" s="118"/>
      <c r="D10" s="118"/>
    </row>
    <row r="11" spans="1:4" ht="20.25" customHeight="1">
      <c r="A11" s="117"/>
      <c r="B11" s="118"/>
      <c r="C11" s="118"/>
      <c r="D11" s="118"/>
    </row>
    <row r="12" spans="1:4" ht="20.25" customHeight="1">
      <c r="A12" s="117"/>
      <c r="B12" s="118"/>
      <c r="C12" s="118"/>
      <c r="D12" s="118"/>
    </row>
    <row r="13" spans="1:4" ht="20.25" customHeight="1">
      <c r="A13" s="117"/>
      <c r="B13" s="118"/>
      <c r="C13" s="118"/>
      <c r="D13" s="118"/>
    </row>
    <row r="14" spans="1:4" ht="20.25" customHeight="1">
      <c r="A14" s="117"/>
      <c r="B14" s="118"/>
      <c r="C14" s="118"/>
      <c r="D14" s="118"/>
    </row>
    <row r="15" spans="1:4" ht="20.25" customHeight="1">
      <c r="A15" s="117"/>
      <c r="B15" s="118"/>
      <c r="C15" s="118"/>
      <c r="D15" s="118"/>
    </row>
    <row r="16" spans="1:4" ht="20.25" customHeight="1">
      <c r="A16" s="117"/>
      <c r="B16" s="118"/>
      <c r="C16" s="118"/>
      <c r="D16" s="118"/>
    </row>
    <row r="17" spans="1:4" ht="20.25" customHeight="1">
      <c r="A17" s="117"/>
      <c r="B17" s="118"/>
      <c r="C17" s="118"/>
      <c r="D17" s="118"/>
    </row>
    <row r="18" spans="1:4" ht="20.25" customHeight="1">
      <c r="A18" s="117"/>
      <c r="B18" s="118"/>
      <c r="C18" s="118"/>
      <c r="D18" s="118"/>
    </row>
    <row r="19" spans="1:4" ht="20.25" customHeight="1">
      <c r="A19" s="117"/>
      <c r="B19" s="118"/>
      <c r="C19" s="118"/>
      <c r="D19" s="118"/>
    </row>
    <row r="20" spans="1:4" ht="20.25" customHeight="1">
      <c r="A20" s="117"/>
      <c r="B20" s="118"/>
      <c r="C20" s="118"/>
      <c r="D20" s="118"/>
    </row>
    <row r="21" spans="1:4" ht="20.25" customHeight="1">
      <c r="A21" s="117"/>
      <c r="B21" s="118"/>
      <c r="C21" s="118"/>
      <c r="D21" s="118"/>
    </row>
    <row r="22" spans="1:4" ht="20.25" customHeight="1">
      <c r="A22" s="117"/>
      <c r="B22" s="118"/>
      <c r="C22" s="118"/>
      <c r="D22" s="118"/>
    </row>
    <row r="23" spans="1:4" ht="20.25" customHeight="1">
      <c r="A23" s="119" t="s">
        <v>123</v>
      </c>
      <c r="B23" s="118"/>
      <c r="C23" s="118"/>
      <c r="D23" s="118"/>
    </row>
    <row r="24" spans="1:4" ht="20.25" customHeight="1">
      <c r="A24" s="117"/>
      <c r="B24" s="118"/>
      <c r="C24" s="118"/>
      <c r="D24" s="118"/>
    </row>
    <row r="25" spans="1:4">
      <c r="A25" s="20" t="s">
        <v>164</v>
      </c>
    </row>
    <row r="26" spans="1:4">
      <c r="A26" s="10"/>
      <c r="C26" s="12"/>
    </row>
    <row r="27" spans="1:4">
      <c r="A27" s="13"/>
      <c r="C27" s="15"/>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C7:D7" numberStoredAsText="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Normal="100" workbookViewId="0">
      <selection activeCell="N33" sqref="N33"/>
    </sheetView>
  </sheetViews>
  <sheetFormatPr baseColWidth="10" defaultColWidth="11.42578125" defaultRowHeight="13.5"/>
  <cols>
    <col min="1" max="1" width="3.140625" style="1" customWidth="1"/>
    <col min="2" max="2" width="48.85546875" style="1" customWidth="1"/>
    <col min="3" max="3" width="2.85546875" style="1" customWidth="1"/>
    <col min="4" max="9" width="17.85546875" style="1" customWidth="1"/>
    <col min="10" max="10" width="11.42578125" style="1"/>
    <col min="11" max="11" width="14.7109375" style="1" bestFit="1" customWidth="1"/>
    <col min="12" max="16384" width="11.42578125" style="1"/>
  </cols>
  <sheetData>
    <row r="1" spans="1:11">
      <c r="A1" s="20"/>
    </row>
    <row r="2" spans="1:11">
      <c r="A2" s="10"/>
      <c r="B2" s="362" t="s">
        <v>135</v>
      </c>
      <c r="C2" s="363"/>
      <c r="D2" s="363"/>
      <c r="E2" s="363"/>
      <c r="F2" s="363"/>
      <c r="G2" s="363"/>
      <c r="H2" s="363"/>
      <c r="I2" s="364"/>
    </row>
    <row r="3" spans="1:11">
      <c r="A3" s="13"/>
      <c r="B3" s="357" t="s">
        <v>191</v>
      </c>
      <c r="C3" s="360"/>
      <c r="D3" s="360"/>
      <c r="E3" s="360"/>
      <c r="F3" s="360"/>
      <c r="G3" s="360"/>
      <c r="H3" s="360"/>
      <c r="I3" s="365"/>
    </row>
    <row r="4" spans="1:11">
      <c r="B4" s="357" t="s">
        <v>141</v>
      </c>
      <c r="C4" s="360"/>
      <c r="D4" s="360"/>
      <c r="E4" s="360"/>
      <c r="F4" s="360"/>
      <c r="G4" s="360"/>
      <c r="H4" s="360"/>
      <c r="I4" s="365"/>
    </row>
    <row r="5" spans="1:11">
      <c r="B5" s="357" t="s">
        <v>192</v>
      </c>
      <c r="C5" s="360"/>
      <c r="D5" s="360"/>
      <c r="E5" s="360"/>
      <c r="F5" s="360"/>
      <c r="G5" s="360"/>
      <c r="H5" s="360"/>
      <c r="I5" s="365"/>
    </row>
    <row r="6" spans="1:11">
      <c r="B6" s="357" t="s">
        <v>136</v>
      </c>
      <c r="C6" s="360"/>
      <c r="D6" s="360"/>
      <c r="E6" s="360"/>
      <c r="F6" s="360"/>
      <c r="G6" s="360"/>
      <c r="H6" s="360"/>
      <c r="I6" s="365"/>
    </row>
    <row r="7" spans="1:11">
      <c r="B7" s="165"/>
      <c r="C7" s="160"/>
      <c r="D7" s="160"/>
      <c r="E7" s="160"/>
      <c r="F7" s="160"/>
      <c r="G7" s="160"/>
      <c r="H7" s="160"/>
      <c r="I7" s="166"/>
    </row>
    <row r="8" spans="1:11">
      <c r="B8" s="357" t="s">
        <v>137</v>
      </c>
      <c r="C8" s="155"/>
      <c r="D8" s="358" t="s">
        <v>138</v>
      </c>
      <c r="E8" s="358"/>
      <c r="F8" s="358"/>
      <c r="G8" s="358"/>
      <c r="H8" s="358"/>
      <c r="I8" s="359" t="s">
        <v>139</v>
      </c>
    </row>
    <row r="9" spans="1:11">
      <c r="B9" s="357"/>
      <c r="C9" s="156"/>
      <c r="D9" s="360" t="s">
        <v>86</v>
      </c>
      <c r="E9" s="361" t="s">
        <v>142</v>
      </c>
      <c r="F9" s="358" t="s">
        <v>25</v>
      </c>
      <c r="G9" s="358" t="s">
        <v>134</v>
      </c>
      <c r="H9" s="358" t="s">
        <v>140</v>
      </c>
      <c r="I9" s="359"/>
    </row>
    <row r="10" spans="1:11">
      <c r="B10" s="357"/>
      <c r="C10" s="157"/>
      <c r="D10" s="360"/>
      <c r="E10" s="361"/>
      <c r="F10" s="358"/>
      <c r="G10" s="358"/>
      <c r="H10" s="358"/>
      <c r="I10" s="359"/>
    </row>
    <row r="11" spans="1:11">
      <c r="B11" s="167"/>
      <c r="C11" s="151"/>
      <c r="D11" s="153" t="s">
        <v>0</v>
      </c>
      <c r="E11" s="153" t="s">
        <v>1</v>
      </c>
      <c r="F11" s="153" t="s">
        <v>2</v>
      </c>
      <c r="G11" s="153" t="s">
        <v>6</v>
      </c>
      <c r="H11" s="153" t="s">
        <v>3</v>
      </c>
      <c r="I11" s="168" t="s">
        <v>4</v>
      </c>
    </row>
    <row r="12" spans="1:11">
      <c r="B12" s="169" t="s">
        <v>147</v>
      </c>
      <c r="C12" s="154"/>
      <c r="D12" s="161">
        <f>D13+D14+D15+D18+D19+D22</f>
        <v>14597928</v>
      </c>
      <c r="E12" s="181">
        <f t="shared" ref="E12:E34" si="0">F12-D12</f>
        <v>0</v>
      </c>
      <c r="F12" s="161">
        <f>F13+F14+F15+F18+F19+F22</f>
        <v>14597928</v>
      </c>
      <c r="G12" s="161">
        <f t="shared" ref="G12:H12" si="1">G13+G14+G15+G18+G19+G22</f>
        <v>8820574.120000001</v>
      </c>
      <c r="H12" s="161">
        <f t="shared" si="1"/>
        <v>8820574.120000001</v>
      </c>
      <c r="I12" s="183">
        <f>F12-G12</f>
        <v>5777353.879999999</v>
      </c>
    </row>
    <row r="13" spans="1:11">
      <c r="B13" s="170" t="s">
        <v>143</v>
      </c>
      <c r="C13" s="152"/>
      <c r="D13" s="162">
        <v>14597928</v>
      </c>
      <c r="E13" s="182">
        <f>F13-D13</f>
        <v>0</v>
      </c>
      <c r="F13" s="162">
        <v>14597928</v>
      </c>
      <c r="G13" s="162">
        <v>8820574.120000001</v>
      </c>
      <c r="H13" s="162">
        <v>8820574.120000001</v>
      </c>
      <c r="I13" s="184">
        <f>F13-G13</f>
        <v>5777353.879999999</v>
      </c>
      <c r="K13" s="243">
        <f>+G13-H13</f>
        <v>0</v>
      </c>
    </row>
    <row r="14" spans="1:11">
      <c r="B14" s="170" t="s">
        <v>144</v>
      </c>
      <c r="C14" s="152"/>
      <c r="D14" s="163">
        <v>0</v>
      </c>
      <c r="E14" s="182">
        <f t="shared" ref="E14:E22" si="2">F14-D14</f>
        <v>0</v>
      </c>
      <c r="F14" s="163">
        <v>0</v>
      </c>
      <c r="G14" s="163">
        <v>0</v>
      </c>
      <c r="H14" s="163">
        <v>0</v>
      </c>
      <c r="I14" s="184">
        <f t="shared" ref="I14:I34" si="3">F14-G14</f>
        <v>0</v>
      </c>
    </row>
    <row r="15" spans="1:11">
      <c r="B15" s="170" t="s">
        <v>150</v>
      </c>
      <c r="C15" s="152"/>
      <c r="D15" s="163">
        <f>D16+D17</f>
        <v>0</v>
      </c>
      <c r="E15" s="182">
        <f>F15-D15</f>
        <v>0</v>
      </c>
      <c r="F15" s="163">
        <f t="shared" ref="F15:H15" si="4">F16+F17</f>
        <v>0</v>
      </c>
      <c r="G15" s="163">
        <f t="shared" si="4"/>
        <v>0</v>
      </c>
      <c r="H15" s="163">
        <f t="shared" si="4"/>
        <v>0</v>
      </c>
      <c r="I15" s="184">
        <f>F15-G15</f>
        <v>0</v>
      </c>
    </row>
    <row r="16" spans="1:11">
      <c r="B16" s="171" t="s">
        <v>151</v>
      </c>
      <c r="C16" s="152"/>
      <c r="D16" s="163">
        <v>0</v>
      </c>
      <c r="E16" s="182">
        <f t="shared" si="2"/>
        <v>0</v>
      </c>
      <c r="F16" s="163">
        <v>0</v>
      </c>
      <c r="G16" s="163">
        <v>0</v>
      </c>
      <c r="H16" s="163">
        <v>0</v>
      </c>
      <c r="I16" s="184">
        <f>F16-G16</f>
        <v>0</v>
      </c>
    </row>
    <row r="17" spans="2:9">
      <c r="B17" s="171" t="s">
        <v>152</v>
      </c>
      <c r="C17" s="152"/>
      <c r="D17" s="163">
        <v>0</v>
      </c>
      <c r="E17" s="182">
        <f t="shared" si="2"/>
        <v>0</v>
      </c>
      <c r="F17" s="163">
        <v>0</v>
      </c>
      <c r="G17" s="163">
        <v>0</v>
      </c>
      <c r="H17" s="163">
        <v>0</v>
      </c>
      <c r="I17" s="184">
        <f>F17-G17</f>
        <v>0</v>
      </c>
    </row>
    <row r="18" spans="2:9">
      <c r="B18" s="170" t="s">
        <v>145</v>
      </c>
      <c r="C18" s="152"/>
      <c r="D18" s="163">
        <v>0</v>
      </c>
      <c r="E18" s="182">
        <f t="shared" si="2"/>
        <v>0</v>
      </c>
      <c r="F18" s="163">
        <v>0</v>
      </c>
      <c r="G18" s="163">
        <v>0</v>
      </c>
      <c r="H18" s="163">
        <v>0</v>
      </c>
      <c r="I18" s="184">
        <f t="shared" si="3"/>
        <v>0</v>
      </c>
    </row>
    <row r="19" spans="2:9" ht="22.5">
      <c r="B19" s="172" t="s">
        <v>153</v>
      </c>
      <c r="C19" s="152"/>
      <c r="D19" s="163">
        <f>D20+D21</f>
        <v>0</v>
      </c>
      <c r="E19" s="182">
        <f>F19-D19</f>
        <v>0</v>
      </c>
      <c r="F19" s="163">
        <f t="shared" ref="F19:H19" si="5">F20+F21</f>
        <v>0</v>
      </c>
      <c r="G19" s="163">
        <f t="shared" si="5"/>
        <v>0</v>
      </c>
      <c r="H19" s="163">
        <f t="shared" si="5"/>
        <v>0</v>
      </c>
      <c r="I19" s="184">
        <f t="shared" si="3"/>
        <v>0</v>
      </c>
    </row>
    <row r="20" spans="2:9">
      <c r="B20" s="171" t="s">
        <v>154</v>
      </c>
      <c r="C20" s="152"/>
      <c r="D20" s="163">
        <v>0</v>
      </c>
      <c r="E20" s="182">
        <f t="shared" si="2"/>
        <v>0</v>
      </c>
      <c r="F20" s="163">
        <v>0</v>
      </c>
      <c r="G20" s="163">
        <v>0</v>
      </c>
      <c r="H20" s="163">
        <v>0</v>
      </c>
      <c r="I20" s="184">
        <f t="shared" si="3"/>
        <v>0</v>
      </c>
    </row>
    <row r="21" spans="2:9">
      <c r="B21" s="171" t="s">
        <v>155</v>
      </c>
      <c r="C21" s="152"/>
      <c r="D21" s="163">
        <v>0</v>
      </c>
      <c r="E21" s="182">
        <f t="shared" si="2"/>
        <v>0</v>
      </c>
      <c r="F21" s="163">
        <v>0</v>
      </c>
      <c r="G21" s="163">
        <v>0</v>
      </c>
      <c r="H21" s="163">
        <v>0</v>
      </c>
      <c r="I21" s="184">
        <f t="shared" si="3"/>
        <v>0</v>
      </c>
    </row>
    <row r="22" spans="2:9">
      <c r="B22" s="170" t="s">
        <v>146</v>
      </c>
      <c r="C22" s="152"/>
      <c r="D22" s="163">
        <v>0</v>
      </c>
      <c r="E22" s="182">
        <f t="shared" si="2"/>
        <v>0</v>
      </c>
      <c r="F22" s="163">
        <v>0</v>
      </c>
      <c r="G22" s="163">
        <v>0</v>
      </c>
      <c r="H22" s="163">
        <v>0</v>
      </c>
      <c r="I22" s="184">
        <f t="shared" si="3"/>
        <v>0</v>
      </c>
    </row>
    <row r="23" spans="2:9">
      <c r="B23" s="170"/>
      <c r="C23" s="152"/>
      <c r="D23" s="163"/>
      <c r="E23" s="181"/>
      <c r="F23" s="163"/>
      <c r="G23" s="163"/>
      <c r="H23" s="163"/>
      <c r="I23" s="183"/>
    </row>
    <row r="24" spans="2:9">
      <c r="B24" s="169" t="s">
        <v>148</v>
      </c>
      <c r="C24" s="154"/>
      <c r="D24" s="164">
        <f>D25+D26+D27+D30+D31+D34</f>
        <v>0</v>
      </c>
      <c r="E24" s="181"/>
      <c r="F24" s="164">
        <f t="shared" ref="F24:H24" si="6">F25+F26+F27+F30+F31+F34</f>
        <v>0</v>
      </c>
      <c r="G24" s="164">
        <f t="shared" si="6"/>
        <v>0</v>
      </c>
      <c r="H24" s="164">
        <f t="shared" si="6"/>
        <v>0</v>
      </c>
      <c r="I24" s="183">
        <f t="shared" si="3"/>
        <v>0</v>
      </c>
    </row>
    <row r="25" spans="2:9">
      <c r="B25" s="170" t="s">
        <v>143</v>
      </c>
      <c r="C25" s="152"/>
      <c r="D25" s="163"/>
      <c r="E25" s="181"/>
      <c r="F25" s="163"/>
      <c r="G25" s="163"/>
      <c r="H25" s="163"/>
      <c r="I25" s="184">
        <f t="shared" si="3"/>
        <v>0</v>
      </c>
    </row>
    <row r="26" spans="2:9">
      <c r="B26" s="170" t="s">
        <v>144</v>
      </c>
      <c r="C26" s="152"/>
      <c r="D26" s="163">
        <v>0</v>
      </c>
      <c r="E26" s="181">
        <f t="shared" si="0"/>
        <v>0</v>
      </c>
      <c r="F26" s="163"/>
      <c r="G26" s="163"/>
      <c r="H26" s="163"/>
      <c r="I26" s="184">
        <f>F26-G26</f>
        <v>0</v>
      </c>
    </row>
    <row r="27" spans="2:9">
      <c r="B27" s="170" t="s">
        <v>150</v>
      </c>
      <c r="C27" s="152"/>
      <c r="D27" s="163">
        <f>D28+D29</f>
        <v>0</v>
      </c>
      <c r="E27" s="182">
        <f>F27-D27</f>
        <v>0</v>
      </c>
      <c r="F27" s="163">
        <f t="shared" ref="F27:H27" si="7">F28+F29</f>
        <v>0</v>
      </c>
      <c r="G27" s="163">
        <f t="shared" si="7"/>
        <v>0</v>
      </c>
      <c r="H27" s="163">
        <f t="shared" si="7"/>
        <v>0</v>
      </c>
      <c r="I27" s="184">
        <f t="shared" si="3"/>
        <v>0</v>
      </c>
    </row>
    <row r="28" spans="2:9">
      <c r="B28" s="171" t="s">
        <v>151</v>
      </c>
      <c r="C28" s="152"/>
      <c r="D28" s="163">
        <v>0</v>
      </c>
      <c r="E28" s="182">
        <f t="shared" si="0"/>
        <v>0</v>
      </c>
      <c r="F28" s="163">
        <v>0</v>
      </c>
      <c r="G28" s="163">
        <v>0</v>
      </c>
      <c r="H28" s="163">
        <v>0</v>
      </c>
      <c r="I28" s="184">
        <f t="shared" si="3"/>
        <v>0</v>
      </c>
    </row>
    <row r="29" spans="2:9">
      <c r="B29" s="171" t="s">
        <v>152</v>
      </c>
      <c r="C29" s="152"/>
      <c r="D29" s="163">
        <v>0</v>
      </c>
      <c r="E29" s="182">
        <f>F29-D29</f>
        <v>0</v>
      </c>
      <c r="F29" s="163">
        <v>0</v>
      </c>
      <c r="G29" s="163">
        <v>0</v>
      </c>
      <c r="H29" s="163">
        <v>0</v>
      </c>
      <c r="I29" s="184">
        <f>F29-G29</f>
        <v>0</v>
      </c>
    </row>
    <row r="30" spans="2:9">
      <c r="B30" s="170" t="s">
        <v>145</v>
      </c>
      <c r="C30" s="152"/>
      <c r="D30" s="163">
        <v>0</v>
      </c>
      <c r="E30" s="182">
        <f t="shared" si="0"/>
        <v>0</v>
      </c>
      <c r="F30" s="163">
        <v>0</v>
      </c>
      <c r="G30" s="163">
        <v>0</v>
      </c>
      <c r="H30" s="163">
        <v>0</v>
      </c>
      <c r="I30" s="184">
        <f t="shared" si="3"/>
        <v>0</v>
      </c>
    </row>
    <row r="31" spans="2:9" ht="22.5">
      <c r="B31" s="172" t="s">
        <v>153</v>
      </c>
      <c r="C31" s="152"/>
      <c r="D31" s="163">
        <f>D32+D33</f>
        <v>0</v>
      </c>
      <c r="E31" s="182">
        <f>F31-D31</f>
        <v>0</v>
      </c>
      <c r="F31" s="163">
        <f t="shared" ref="F31:H31" si="8">F32+F33</f>
        <v>0</v>
      </c>
      <c r="G31" s="163">
        <f t="shared" si="8"/>
        <v>0</v>
      </c>
      <c r="H31" s="163">
        <f t="shared" si="8"/>
        <v>0</v>
      </c>
      <c r="I31" s="184">
        <f t="shared" si="3"/>
        <v>0</v>
      </c>
    </row>
    <row r="32" spans="2:9">
      <c r="B32" s="171" t="s">
        <v>154</v>
      </c>
      <c r="C32" s="152"/>
      <c r="D32" s="163">
        <v>0</v>
      </c>
      <c r="E32" s="182">
        <f t="shared" si="0"/>
        <v>0</v>
      </c>
      <c r="F32" s="163">
        <v>0</v>
      </c>
      <c r="G32" s="163">
        <v>0</v>
      </c>
      <c r="H32" s="163">
        <v>0</v>
      </c>
      <c r="I32" s="184">
        <f t="shared" si="3"/>
        <v>0</v>
      </c>
    </row>
    <row r="33" spans="2:9">
      <c r="B33" s="171" t="s">
        <v>155</v>
      </c>
      <c r="C33" s="152"/>
      <c r="D33" s="163">
        <v>0</v>
      </c>
      <c r="E33" s="182">
        <f t="shared" si="0"/>
        <v>0</v>
      </c>
      <c r="F33" s="163">
        <v>0</v>
      </c>
      <c r="G33" s="163">
        <v>0</v>
      </c>
      <c r="H33" s="163">
        <v>0</v>
      </c>
      <c r="I33" s="184">
        <f t="shared" si="3"/>
        <v>0</v>
      </c>
    </row>
    <row r="34" spans="2:9">
      <c r="B34" s="170" t="s">
        <v>146</v>
      </c>
      <c r="C34" s="152"/>
      <c r="D34" s="163">
        <v>0</v>
      </c>
      <c r="E34" s="182">
        <f t="shared" si="0"/>
        <v>0</v>
      </c>
      <c r="F34" s="163">
        <v>0</v>
      </c>
      <c r="G34" s="163">
        <v>0</v>
      </c>
      <c r="H34" s="163">
        <v>0</v>
      </c>
      <c r="I34" s="184">
        <f t="shared" si="3"/>
        <v>0</v>
      </c>
    </row>
    <row r="35" spans="2:9">
      <c r="B35" s="170"/>
      <c r="C35" s="158"/>
      <c r="D35" s="163"/>
      <c r="E35" s="181"/>
      <c r="F35" s="163"/>
      <c r="G35" s="163"/>
      <c r="H35" s="163"/>
      <c r="I35" s="183"/>
    </row>
    <row r="36" spans="2:9">
      <c r="B36" s="169" t="s">
        <v>149</v>
      </c>
      <c r="C36" s="159"/>
      <c r="D36" s="161">
        <f>D12+D24</f>
        <v>14597928</v>
      </c>
      <c r="E36" s="181">
        <f>F36-D36</f>
        <v>0</v>
      </c>
      <c r="F36" s="161">
        <f>F12+F24</f>
        <v>14597928</v>
      </c>
      <c r="G36" s="161">
        <f>G12+G24</f>
        <v>8820574.120000001</v>
      </c>
      <c r="H36" s="161">
        <f>H12+H24</f>
        <v>8820574.120000001</v>
      </c>
      <c r="I36" s="183">
        <f>F36-G36</f>
        <v>5777353.879999999</v>
      </c>
    </row>
    <row r="37" spans="2:9">
      <c r="B37" s="173"/>
      <c r="C37" s="174"/>
      <c r="D37" s="175"/>
      <c r="E37" s="175"/>
      <c r="F37" s="175"/>
      <c r="G37" s="175"/>
      <c r="H37" s="175"/>
      <c r="I37" s="176"/>
    </row>
  </sheetData>
  <mergeCells count="13">
    <mergeCell ref="B2:I2"/>
    <mergeCell ref="B3:I3"/>
    <mergeCell ref="B4:I4"/>
    <mergeCell ref="B5:I5"/>
    <mergeCell ref="B6:I6"/>
    <mergeCell ref="B8:B10"/>
    <mergeCell ref="D8:H8"/>
    <mergeCell ref="I8:I10"/>
    <mergeCell ref="D9:D10"/>
    <mergeCell ref="E9:E10"/>
    <mergeCell ref="F9:F10"/>
    <mergeCell ref="G9:G10"/>
    <mergeCell ref="H9:H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11:E11 D37:E37 D12 F11:I11 D14:D36" numberStoredAsText="1"/>
    <ignoredError sqref="E12:E36" numberStoredAsText="1" 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opLeftCell="A7" zoomScaleNormal="100" workbookViewId="0">
      <selection activeCell="L19" sqref="L19"/>
    </sheetView>
  </sheetViews>
  <sheetFormatPr baseColWidth="10" defaultColWidth="11.42578125" defaultRowHeight="13.5"/>
  <cols>
    <col min="1" max="1" width="10.5703125" style="1" customWidth="1"/>
    <col min="2" max="5" width="14.85546875" style="1" customWidth="1"/>
    <col min="6" max="6" width="14.140625" style="1" customWidth="1"/>
    <col min="7" max="7" width="14" style="1" bestFit="1" customWidth="1"/>
    <col min="8" max="8" width="6.5703125" style="1" customWidth="1"/>
    <col min="9" max="9" width="65.85546875" style="1" customWidth="1"/>
    <col min="10" max="16384" width="11.42578125" style="1"/>
  </cols>
  <sheetData>
    <row r="1" spans="1:10" ht="35.1" customHeight="1">
      <c r="A1" s="252" t="s">
        <v>69</v>
      </c>
      <c r="B1" s="253"/>
      <c r="C1" s="253"/>
      <c r="D1" s="253"/>
      <c r="E1" s="253"/>
      <c r="F1" s="253"/>
      <c r="G1" s="253"/>
      <c r="H1" s="253"/>
      <c r="I1" s="254"/>
    </row>
    <row r="2" spans="1:10" ht="6.75" customHeight="1"/>
    <row r="3" spans="1:10" ht="17.25" customHeight="1">
      <c r="A3" s="255" t="s">
        <v>189</v>
      </c>
      <c r="B3" s="256"/>
      <c r="C3" s="256"/>
      <c r="D3" s="256"/>
      <c r="E3" s="256"/>
      <c r="F3" s="256"/>
      <c r="G3" s="256"/>
      <c r="H3" s="256"/>
      <c r="I3" s="257"/>
    </row>
    <row r="4" spans="1:10" ht="17.25" customHeight="1">
      <c r="A4" s="255" t="s">
        <v>190</v>
      </c>
      <c r="B4" s="256"/>
      <c r="C4" s="256"/>
      <c r="D4" s="256"/>
      <c r="E4" s="256"/>
      <c r="F4" s="256"/>
      <c r="G4" s="256"/>
      <c r="H4" s="256"/>
      <c r="I4" s="257"/>
    </row>
    <row r="5" spans="1:10" ht="29.1" customHeight="1">
      <c r="A5" s="250" t="s">
        <v>165</v>
      </c>
      <c r="B5" s="262" t="s">
        <v>91</v>
      </c>
      <c r="C5" s="263"/>
      <c r="D5" s="263"/>
      <c r="E5" s="264"/>
      <c r="F5" s="128" t="s">
        <v>83</v>
      </c>
      <c r="G5" s="128"/>
      <c r="H5" s="258" t="s">
        <v>157</v>
      </c>
      <c r="I5" s="259"/>
      <c r="J5" s="2"/>
    </row>
    <row r="6" spans="1:10" ht="31.35" customHeight="1">
      <c r="A6" s="251"/>
      <c r="B6" s="129" t="s">
        <v>156</v>
      </c>
      <c r="C6" s="129" t="s">
        <v>37</v>
      </c>
      <c r="D6" s="129" t="s">
        <v>38</v>
      </c>
      <c r="E6" s="129" t="s">
        <v>96</v>
      </c>
      <c r="F6" s="130" t="s">
        <v>97</v>
      </c>
      <c r="G6" s="130" t="s">
        <v>98</v>
      </c>
      <c r="H6" s="260" t="s">
        <v>68</v>
      </c>
      <c r="I6" s="261"/>
      <c r="J6" s="3"/>
    </row>
    <row r="7" spans="1:10" s="35" customFormat="1" ht="12.75" customHeight="1">
      <c r="A7" s="56" t="s">
        <v>0</v>
      </c>
      <c r="B7" s="19" t="s">
        <v>1</v>
      </c>
      <c r="C7" s="19" t="s">
        <v>2</v>
      </c>
      <c r="D7" s="19" t="s">
        <v>6</v>
      </c>
      <c r="E7" s="19" t="s">
        <v>3</v>
      </c>
      <c r="F7" s="19" t="s">
        <v>4</v>
      </c>
      <c r="G7" s="19" t="s">
        <v>5</v>
      </c>
      <c r="H7" s="81"/>
      <c r="I7" s="59"/>
    </row>
    <row r="8" spans="1:10" s="35" customFormat="1" ht="35.450000000000003" customHeight="1">
      <c r="A8" s="120" t="s">
        <v>92</v>
      </c>
      <c r="B8" s="197">
        <f>+B9+B11+B13+B15</f>
        <v>20782174.800000001</v>
      </c>
      <c r="C8" s="197">
        <f t="shared" ref="C8:G8" si="0">+C9+C11+C13+C15</f>
        <v>19137206.310000002</v>
      </c>
      <c r="D8" s="197">
        <f t="shared" si="0"/>
        <v>19137206.310000002</v>
      </c>
      <c r="E8" s="197">
        <f t="shared" si="0"/>
        <v>19137206.310000002</v>
      </c>
      <c r="F8" s="197">
        <f t="shared" si="0"/>
        <v>-1644968.4900000002</v>
      </c>
      <c r="G8" s="197">
        <f t="shared" si="0"/>
        <v>0</v>
      </c>
      <c r="H8" s="121"/>
      <c r="I8" s="122"/>
    </row>
    <row r="9" spans="1:10" s="35" customFormat="1" ht="69.75" customHeight="1">
      <c r="A9" s="50">
        <v>1000</v>
      </c>
      <c r="B9" s="196">
        <v>8178060.9299999997</v>
      </c>
      <c r="C9" s="196">
        <v>8175894.6699999999</v>
      </c>
      <c r="D9" s="196">
        <v>8175894.6699999999</v>
      </c>
      <c r="E9" s="196">
        <v>8175894.6699999999</v>
      </c>
      <c r="F9" s="196">
        <f>+C9-B9</f>
        <v>-2166.2599999997765</v>
      </c>
      <c r="G9" s="196">
        <f>+D9-C9</f>
        <v>0</v>
      </c>
      <c r="H9" s="248" t="s">
        <v>216</v>
      </c>
      <c r="I9" s="249"/>
    </row>
    <row r="10" spans="1:10" s="35" customFormat="1" ht="52.5" customHeight="1">
      <c r="A10" s="7"/>
      <c r="B10" s="8"/>
      <c r="C10" s="8"/>
      <c r="D10" s="8"/>
      <c r="E10" s="8"/>
      <c r="F10" s="85"/>
      <c r="G10" s="8"/>
      <c r="H10" s="248" t="s">
        <v>215</v>
      </c>
      <c r="I10" s="249"/>
    </row>
    <row r="11" spans="1:10" s="35" customFormat="1" ht="29.25" customHeight="1">
      <c r="A11" s="4">
        <v>2000</v>
      </c>
      <c r="B11" s="196">
        <v>956222.82</v>
      </c>
      <c r="C11" s="196">
        <v>956222.82</v>
      </c>
      <c r="D11" s="196">
        <v>956222.82</v>
      </c>
      <c r="E11" s="196">
        <v>956222.82</v>
      </c>
      <c r="F11" s="196">
        <f>+C11-B11</f>
        <v>0</v>
      </c>
      <c r="G11" s="196">
        <f>+D11-C11</f>
        <v>0</v>
      </c>
      <c r="H11" s="248" t="s">
        <v>214</v>
      </c>
      <c r="I11" s="249"/>
    </row>
    <row r="12" spans="1:10" s="35" customFormat="1" ht="27" customHeight="1">
      <c r="A12" s="7"/>
      <c r="B12" s="201"/>
      <c r="C12" s="201"/>
      <c r="D12" s="201"/>
      <c r="E12" s="201"/>
      <c r="F12" s="201"/>
      <c r="G12" s="201"/>
      <c r="H12" s="248" t="s">
        <v>215</v>
      </c>
      <c r="I12" s="249"/>
    </row>
    <row r="13" spans="1:10" s="35" customFormat="1" ht="48" customHeight="1">
      <c r="A13" s="4">
        <v>3000</v>
      </c>
      <c r="B13" s="196">
        <v>5915986.0500000007</v>
      </c>
      <c r="C13" s="196">
        <v>4273183.82</v>
      </c>
      <c r="D13" s="196">
        <v>4273183.82</v>
      </c>
      <c r="E13" s="196">
        <v>4273183.82</v>
      </c>
      <c r="F13" s="196">
        <f>+C13-B13</f>
        <v>-1642802.2300000004</v>
      </c>
      <c r="G13" s="196">
        <f>+D13-C13</f>
        <v>0</v>
      </c>
      <c r="H13" s="248" t="s">
        <v>217</v>
      </c>
      <c r="I13" s="249"/>
    </row>
    <row r="14" spans="1:10" s="35" customFormat="1" ht="31.5" customHeight="1">
      <c r="A14" s="7"/>
      <c r="B14" s="201"/>
      <c r="C14" s="201"/>
      <c r="D14" s="201"/>
      <c r="E14" s="201"/>
      <c r="F14" s="201"/>
      <c r="G14" s="201"/>
      <c r="H14" s="248" t="s">
        <v>215</v>
      </c>
      <c r="I14" s="249"/>
    </row>
    <row r="15" spans="1:10" s="35" customFormat="1" ht="25.5" customHeight="1">
      <c r="A15" s="4">
        <v>4000</v>
      </c>
      <c r="B15" s="196">
        <v>5731905</v>
      </c>
      <c r="C15" s="196">
        <v>5731905</v>
      </c>
      <c r="D15" s="196">
        <v>5731905</v>
      </c>
      <c r="E15" s="196">
        <v>5731905</v>
      </c>
      <c r="F15" s="196">
        <f>+C15-B15</f>
        <v>0</v>
      </c>
      <c r="G15" s="196">
        <f>+D15-C15</f>
        <v>0</v>
      </c>
      <c r="H15" s="248" t="s">
        <v>214</v>
      </c>
      <c r="I15" s="249"/>
    </row>
    <row r="16" spans="1:10" s="35" customFormat="1" ht="24.75" customHeight="1">
      <c r="A16" s="7"/>
      <c r="B16" s="8"/>
      <c r="C16" s="8"/>
      <c r="D16" s="8"/>
      <c r="E16" s="8"/>
      <c r="F16" s="85"/>
      <c r="G16" s="8"/>
      <c r="H16" s="248" t="s">
        <v>215</v>
      </c>
      <c r="I16" s="249"/>
    </row>
    <row r="17" spans="1:9" s="35" customFormat="1" ht="38.1" customHeight="1">
      <c r="A17" s="9" t="s">
        <v>94</v>
      </c>
      <c r="B17" s="123"/>
      <c r="C17" s="123"/>
      <c r="D17" s="123"/>
      <c r="E17" s="123"/>
      <c r="F17" s="124"/>
      <c r="G17" s="123"/>
      <c r="H17" s="125"/>
      <c r="I17" s="83"/>
    </row>
    <row r="18" spans="1:9" s="35" customFormat="1" ht="11.25">
      <c r="A18" s="126">
        <v>1000</v>
      </c>
      <c r="B18" s="5"/>
      <c r="C18" s="5"/>
      <c r="D18" s="5"/>
      <c r="E18" s="5"/>
      <c r="F18" s="196">
        <f>+C18-B18</f>
        <v>0</v>
      </c>
      <c r="G18" s="196">
        <f>+D18-C18</f>
        <v>0</v>
      </c>
      <c r="H18" s="84"/>
      <c r="I18" s="82"/>
    </row>
    <row r="19" spans="1:9" s="35" customFormat="1" ht="11.25">
      <c r="A19" s="127"/>
      <c r="B19" s="8"/>
      <c r="C19" s="8"/>
      <c r="D19" s="8"/>
      <c r="E19" s="8"/>
      <c r="F19" s="85"/>
      <c r="G19" s="8"/>
      <c r="H19" s="86"/>
      <c r="I19" s="87"/>
    </row>
    <row r="20" spans="1:9" s="35" customFormat="1" ht="11.25">
      <c r="A20" s="126">
        <v>2000</v>
      </c>
      <c r="B20" s="5"/>
      <c r="C20" s="5"/>
      <c r="D20" s="5"/>
      <c r="E20" s="5"/>
      <c r="F20" s="196">
        <f>+C20-B20</f>
        <v>0</v>
      </c>
      <c r="G20" s="196">
        <f>+D20-C20</f>
        <v>0</v>
      </c>
      <c r="H20" s="84"/>
      <c r="I20" s="82"/>
    </row>
    <row r="21" spans="1:9" s="35" customFormat="1" ht="11.25">
      <c r="A21" s="127"/>
      <c r="B21" s="8"/>
      <c r="C21" s="8"/>
      <c r="D21" s="8"/>
      <c r="E21" s="8"/>
      <c r="F21" s="85"/>
      <c r="G21" s="8"/>
      <c r="H21" s="86"/>
      <c r="I21" s="87"/>
    </row>
    <row r="22" spans="1:9" s="35" customFormat="1" ht="11.25">
      <c r="A22" s="126">
        <v>3000</v>
      </c>
      <c r="B22" s="5"/>
      <c r="C22" s="5"/>
      <c r="D22" s="5"/>
      <c r="E22" s="5"/>
      <c r="F22" s="196">
        <f>+C22-B22</f>
        <v>0</v>
      </c>
      <c r="G22" s="196">
        <f>+D22-C22</f>
        <v>0</v>
      </c>
      <c r="H22" s="84"/>
      <c r="I22" s="82"/>
    </row>
    <row r="23" spans="1:9" s="35" customFormat="1" ht="11.25">
      <c r="A23" s="126"/>
      <c r="B23" s="5"/>
      <c r="C23" s="5"/>
      <c r="D23" s="5"/>
      <c r="E23" s="5"/>
      <c r="F23" s="6"/>
      <c r="G23" s="5"/>
      <c r="H23" s="84"/>
      <c r="I23" s="82"/>
    </row>
    <row r="24" spans="1:9" s="35" customFormat="1" ht="11.25">
      <c r="A24" s="127"/>
      <c r="B24" s="8"/>
      <c r="C24" s="8"/>
      <c r="D24" s="8"/>
      <c r="E24" s="8"/>
      <c r="F24" s="85"/>
      <c r="G24" s="8"/>
      <c r="H24" s="86"/>
      <c r="I24" s="87"/>
    </row>
    <row r="25" spans="1:9" s="35" customFormat="1" ht="15" customHeight="1">
      <c r="A25" s="50">
        <v>5000</v>
      </c>
      <c r="B25" s="5"/>
      <c r="C25" s="5"/>
      <c r="D25" s="5"/>
      <c r="E25" s="5"/>
      <c r="F25" s="196">
        <f>+C25-B25</f>
        <v>0</v>
      </c>
      <c r="G25" s="196">
        <f>+D25-C25</f>
        <v>0</v>
      </c>
      <c r="H25" s="84"/>
      <c r="I25" s="82"/>
    </row>
    <row r="26" spans="1:9" s="35" customFormat="1" ht="15" customHeight="1">
      <c r="A26" s="7"/>
      <c r="B26" s="8"/>
      <c r="C26" s="8"/>
      <c r="D26" s="8"/>
      <c r="E26" s="8"/>
      <c r="F26" s="85"/>
      <c r="G26" s="8"/>
      <c r="H26" s="86"/>
      <c r="I26" s="87"/>
    </row>
    <row r="27" spans="1:9" s="35" customFormat="1" ht="15" customHeight="1">
      <c r="A27" s="4">
        <v>6000</v>
      </c>
      <c r="B27" s="5"/>
      <c r="C27" s="5"/>
      <c r="D27" s="5"/>
      <c r="E27" s="5"/>
      <c r="F27" s="196">
        <f>+C27-B27</f>
        <v>0</v>
      </c>
      <c r="G27" s="196">
        <f>+D27-C27</f>
        <v>0</v>
      </c>
      <c r="H27" s="84"/>
      <c r="I27" s="82"/>
    </row>
    <row r="28" spans="1:9" s="35" customFormat="1" ht="15" customHeight="1">
      <c r="A28" s="7"/>
      <c r="B28" s="8"/>
      <c r="C28" s="8"/>
      <c r="D28" s="8"/>
      <c r="E28" s="8"/>
      <c r="F28" s="85"/>
      <c r="G28" s="8"/>
      <c r="H28" s="86"/>
      <c r="I28" s="87"/>
    </row>
    <row r="29" spans="1:9" s="35" customFormat="1" ht="15" customHeight="1">
      <c r="A29" s="4">
        <v>7000</v>
      </c>
      <c r="B29" s="5"/>
      <c r="C29" s="5"/>
      <c r="D29" s="5"/>
      <c r="E29" s="5"/>
      <c r="F29" s="196">
        <f>+C29-B29</f>
        <v>0</v>
      </c>
      <c r="G29" s="196">
        <f>+D29-C29</f>
        <v>0</v>
      </c>
      <c r="H29" s="84"/>
      <c r="I29" s="82"/>
    </row>
    <row r="30" spans="1:9" s="35" customFormat="1" ht="15" customHeight="1">
      <c r="A30" s="7"/>
      <c r="B30" s="8"/>
      <c r="C30" s="8"/>
      <c r="D30" s="8"/>
      <c r="E30" s="8"/>
      <c r="F30" s="85"/>
      <c r="G30" s="8"/>
      <c r="H30" s="86"/>
      <c r="I30" s="87"/>
    </row>
    <row r="31" spans="1:9" s="35" customFormat="1" ht="29.1" customHeight="1">
      <c r="A31" s="58" t="s">
        <v>99</v>
      </c>
      <c r="B31" s="198">
        <f>+B8+B17</f>
        <v>20782174.800000001</v>
      </c>
      <c r="C31" s="198">
        <f t="shared" ref="C31:G31" si="1">+C8+C17</f>
        <v>19137206.310000002</v>
      </c>
      <c r="D31" s="198">
        <f t="shared" si="1"/>
        <v>19137206.310000002</v>
      </c>
      <c r="E31" s="198">
        <f t="shared" si="1"/>
        <v>19137206.310000002</v>
      </c>
      <c r="F31" s="198">
        <f t="shared" si="1"/>
        <v>-1644968.4900000002</v>
      </c>
      <c r="G31" s="198">
        <f t="shared" si="1"/>
        <v>0</v>
      </c>
      <c r="H31" s="55"/>
      <c r="I31" s="83"/>
    </row>
    <row r="32" spans="1:9">
      <c r="A32" s="20"/>
    </row>
    <row r="33" spans="1:9">
      <c r="A33" s="10"/>
      <c r="G33" s="12"/>
      <c r="H33" s="12"/>
      <c r="I33" s="12"/>
    </row>
    <row r="34" spans="1:9">
      <c r="A34" s="13"/>
      <c r="G34" s="15"/>
      <c r="H34" s="15"/>
      <c r="I34" s="15"/>
    </row>
  </sheetData>
  <mergeCells count="15">
    <mergeCell ref="A5:A6"/>
    <mergeCell ref="A1:I1"/>
    <mergeCell ref="A3:I3"/>
    <mergeCell ref="A4:I4"/>
    <mergeCell ref="H5:I5"/>
    <mergeCell ref="H6:I6"/>
    <mergeCell ref="B5:E5"/>
    <mergeCell ref="H14:I14"/>
    <mergeCell ref="H15:I15"/>
    <mergeCell ref="H16:I16"/>
    <mergeCell ref="H10:I10"/>
    <mergeCell ref="H9:I9"/>
    <mergeCell ref="H11:I11"/>
    <mergeCell ref="H12:I12"/>
    <mergeCell ref="H13:I13"/>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7:D7 E7:G7"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96" zoomScaleNormal="96" workbookViewId="0">
      <selection activeCell="L19" sqref="L19"/>
    </sheetView>
  </sheetViews>
  <sheetFormatPr baseColWidth="10" defaultColWidth="11.42578125" defaultRowHeight="13.5"/>
  <cols>
    <col min="1" max="1" width="19.140625" style="1" customWidth="1"/>
    <col min="2" max="7" width="25.85546875" style="1" customWidth="1"/>
    <col min="8" max="16384" width="11.42578125" style="1"/>
  </cols>
  <sheetData>
    <row r="1" spans="1:8" ht="35.1" customHeight="1">
      <c r="A1" s="252" t="s">
        <v>70</v>
      </c>
      <c r="B1" s="253"/>
      <c r="C1" s="253"/>
      <c r="D1" s="253"/>
      <c r="E1" s="253"/>
      <c r="F1" s="253"/>
      <c r="G1" s="254"/>
    </row>
    <row r="2" spans="1:8" ht="6.75" customHeight="1"/>
    <row r="3" spans="1:8" ht="17.25" customHeight="1">
      <c r="A3" s="255" t="str">
        <f>+'ECG-1'!A3:I3</f>
        <v>UNIDAD RESPONSABLE DEL GASTO:  01CD04  AUTORIDAD DE LA ZONA PATRIMONIO MUNDIAL NATURAL Y CULTURAL DE LA HUMANIDAD EN XOCHIMILCO, TLÁHUAC Y MILPA ALTA</v>
      </c>
      <c r="B3" s="256"/>
      <c r="C3" s="256"/>
      <c r="D3" s="256"/>
      <c r="E3" s="256"/>
      <c r="F3" s="256"/>
      <c r="G3" s="257"/>
    </row>
    <row r="4" spans="1:8" ht="17.25" customHeight="1">
      <c r="A4" s="255" t="str">
        <f>+'ECG-1'!A4:I4</f>
        <v>PERÍODO: ENERO - SEPTIEMBRE 2017</v>
      </c>
      <c r="B4" s="256"/>
      <c r="C4" s="256"/>
      <c r="D4" s="256"/>
      <c r="E4" s="256"/>
      <c r="F4" s="256"/>
      <c r="G4" s="257"/>
    </row>
    <row r="5" spans="1:8" ht="25.5" customHeight="1">
      <c r="A5" s="250" t="s">
        <v>18</v>
      </c>
      <c r="B5" s="262" t="s">
        <v>91</v>
      </c>
      <c r="C5" s="263"/>
      <c r="D5" s="263"/>
      <c r="E5" s="264"/>
      <c r="F5" s="262" t="s">
        <v>83</v>
      </c>
      <c r="G5" s="264"/>
      <c r="H5" s="2"/>
    </row>
    <row r="6" spans="1:8" ht="25.5" customHeight="1">
      <c r="A6" s="265"/>
      <c r="B6" s="129" t="s">
        <v>156</v>
      </c>
      <c r="C6" s="129" t="s">
        <v>37</v>
      </c>
      <c r="D6" s="129" t="s">
        <v>38</v>
      </c>
      <c r="E6" s="129" t="s">
        <v>96</v>
      </c>
      <c r="F6" s="130" t="s">
        <v>97</v>
      </c>
      <c r="G6" s="130" t="s">
        <v>98</v>
      </c>
      <c r="H6" s="3"/>
    </row>
    <row r="7" spans="1:8" s="35" customFormat="1" ht="12.75" customHeight="1">
      <c r="A7" s="19" t="s">
        <v>0</v>
      </c>
      <c r="B7" s="19" t="s">
        <v>1</v>
      </c>
      <c r="C7" s="19" t="s">
        <v>2</v>
      </c>
      <c r="D7" s="19" t="s">
        <v>6</v>
      </c>
      <c r="E7" s="19" t="s">
        <v>3</v>
      </c>
      <c r="F7" s="19" t="s">
        <v>4</v>
      </c>
      <c r="G7" s="19" t="s">
        <v>5</v>
      </c>
    </row>
    <row r="8" spans="1:8" s="35" customFormat="1" ht="23.1" customHeight="1">
      <c r="A8" s="120" t="s">
        <v>92</v>
      </c>
      <c r="B8" s="197">
        <f>+B9+B11+B13</f>
        <v>2216095.42</v>
      </c>
      <c r="C8" s="197">
        <f t="shared" ref="C8:G8" si="0">+C9+C11+C13</f>
        <v>1623158.2999999998</v>
      </c>
      <c r="D8" s="197">
        <f t="shared" si="0"/>
        <v>1623158.2999999998</v>
      </c>
      <c r="E8" s="197">
        <f t="shared" si="0"/>
        <v>1623158.2999999998</v>
      </c>
      <c r="F8" s="197">
        <f t="shared" si="0"/>
        <v>-592937.12000000011</v>
      </c>
      <c r="G8" s="197">
        <f t="shared" si="0"/>
        <v>0</v>
      </c>
    </row>
    <row r="9" spans="1:8" s="35" customFormat="1" ht="50.1" customHeight="1">
      <c r="A9" s="50">
        <v>1000</v>
      </c>
      <c r="B9" s="199">
        <v>555841.42000000004</v>
      </c>
      <c r="C9" s="199">
        <v>473513.44999999995</v>
      </c>
      <c r="D9" s="199">
        <v>473513.44999999995</v>
      </c>
      <c r="E9" s="199">
        <v>473513.44999999995</v>
      </c>
      <c r="F9" s="199">
        <f>+C9-B9</f>
        <v>-82327.970000000088</v>
      </c>
      <c r="G9" s="199">
        <f>+D9-C9</f>
        <v>0</v>
      </c>
    </row>
    <row r="10" spans="1:8" s="35" customFormat="1" ht="50.1" customHeight="1">
      <c r="A10" s="50"/>
      <c r="B10" s="199"/>
      <c r="C10" s="199"/>
      <c r="D10" s="199"/>
      <c r="E10" s="199"/>
      <c r="F10" s="230"/>
      <c r="G10" s="230"/>
    </row>
    <row r="11" spans="1:8" s="35" customFormat="1" ht="50.1" customHeight="1">
      <c r="A11" s="51">
        <v>2000</v>
      </c>
      <c r="B11" s="200">
        <v>473753</v>
      </c>
      <c r="C11" s="200">
        <v>275558.7</v>
      </c>
      <c r="D11" s="200">
        <v>275558.7</v>
      </c>
      <c r="E11" s="200">
        <v>275558.7</v>
      </c>
      <c r="F11" s="199">
        <f>+C11-B11</f>
        <v>-198194.3</v>
      </c>
      <c r="G11" s="199">
        <f>+D11-C11</f>
        <v>0</v>
      </c>
    </row>
    <row r="12" spans="1:8" s="35" customFormat="1" ht="31.5" customHeight="1">
      <c r="A12" s="71"/>
      <c r="B12" s="201"/>
      <c r="C12" s="201"/>
      <c r="D12" s="201"/>
      <c r="E12" s="201"/>
      <c r="F12" s="201"/>
      <c r="G12" s="201"/>
    </row>
    <row r="13" spans="1:8" s="35" customFormat="1" ht="47.25" customHeight="1">
      <c r="A13" s="50">
        <v>3000</v>
      </c>
      <c r="B13" s="196">
        <v>1186501</v>
      </c>
      <c r="C13" s="196">
        <v>874086.15</v>
      </c>
      <c r="D13" s="196">
        <v>874086.15</v>
      </c>
      <c r="E13" s="196">
        <v>874086.15</v>
      </c>
      <c r="F13" s="199">
        <f>+C13-B13</f>
        <v>-312414.84999999998</v>
      </c>
      <c r="G13" s="199">
        <f>+D13-C13</f>
        <v>0</v>
      </c>
    </row>
    <row r="14" spans="1:8" s="35" customFormat="1" ht="24" customHeight="1">
      <c r="A14" s="9" t="s">
        <v>94</v>
      </c>
      <c r="B14" s="123"/>
      <c r="C14" s="123"/>
      <c r="D14" s="123"/>
      <c r="E14" s="123"/>
      <c r="F14" s="123"/>
      <c r="G14" s="123"/>
    </row>
    <row r="15" spans="1:8" s="35" customFormat="1" ht="50.1" customHeight="1">
      <c r="A15" s="4"/>
      <c r="B15" s="5"/>
      <c r="C15" s="5"/>
      <c r="D15" s="5"/>
      <c r="E15" s="5"/>
      <c r="F15" s="5"/>
      <c r="G15" s="5"/>
    </row>
    <row r="16" spans="1:8" s="35" customFormat="1" ht="50.1" customHeight="1">
      <c r="A16" s="50">
        <v>5000</v>
      </c>
      <c r="B16" s="5"/>
      <c r="C16" s="5"/>
      <c r="D16" s="5"/>
      <c r="E16" s="5"/>
      <c r="F16" s="5"/>
      <c r="G16" s="5"/>
    </row>
    <row r="17" spans="1:7" s="35" customFormat="1" ht="43.5" customHeight="1">
      <c r="A17" s="7"/>
      <c r="B17" s="8"/>
      <c r="C17" s="8"/>
      <c r="D17" s="8"/>
      <c r="E17" s="8"/>
      <c r="F17" s="8"/>
      <c r="G17" s="8"/>
    </row>
    <row r="18" spans="1:7" s="35" customFormat="1" ht="30.75" customHeight="1">
      <c r="A18" s="58" t="s">
        <v>100</v>
      </c>
      <c r="B18" s="202">
        <f>+B8+B14</f>
        <v>2216095.42</v>
      </c>
      <c r="C18" s="202">
        <f t="shared" ref="C18:G18" si="1">+C8+C14</f>
        <v>1623158.2999999998</v>
      </c>
      <c r="D18" s="202">
        <f t="shared" si="1"/>
        <v>1623158.2999999998</v>
      </c>
      <c r="E18" s="202">
        <f t="shared" si="1"/>
        <v>1623158.2999999998</v>
      </c>
      <c r="F18" s="202">
        <f t="shared" si="1"/>
        <v>-592937.12000000011</v>
      </c>
      <c r="G18" s="202">
        <f t="shared" si="1"/>
        <v>0</v>
      </c>
    </row>
    <row r="19" spans="1:7">
      <c r="A19" s="20"/>
    </row>
    <row r="20" spans="1:7">
      <c r="A20" s="10"/>
      <c r="C20" s="12"/>
      <c r="D20" s="12"/>
      <c r="E20" s="12"/>
      <c r="F20" s="11"/>
    </row>
    <row r="21" spans="1:7">
      <c r="A21" s="13"/>
      <c r="C21" s="15"/>
      <c r="D21" s="15"/>
      <c r="E21" s="15"/>
      <c r="F21" s="14"/>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E7:G7"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topLeftCell="A4" zoomScale="115" zoomScaleNormal="115" zoomScaleSheetLayoutView="115" workbookViewId="0">
      <selection activeCell="L19" sqref="L19"/>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9.140625" style="1" customWidth="1"/>
    <col min="8" max="8" width="9.28515625" style="1" customWidth="1"/>
    <col min="9" max="9" width="10.5703125" style="1" customWidth="1"/>
    <col min="10" max="10" width="9.5703125" style="1" customWidth="1"/>
    <col min="11" max="11" width="6.85546875" style="1" customWidth="1"/>
    <col min="12" max="12" width="14.7109375" style="1" customWidth="1"/>
    <col min="13" max="14" width="15.140625" style="1" customWidth="1"/>
    <col min="15" max="15" width="14.5703125" style="1" customWidth="1"/>
    <col min="16" max="16" width="9.140625" style="1" customWidth="1"/>
    <col min="17" max="17" width="6.85546875" style="1" customWidth="1"/>
    <col min="18" max="16384" width="11.42578125" style="1"/>
  </cols>
  <sheetData>
    <row r="1" spans="1:18" ht="16.5">
      <c r="A1" s="252" t="s">
        <v>81</v>
      </c>
      <c r="B1" s="253"/>
      <c r="C1" s="253"/>
      <c r="D1" s="253"/>
      <c r="E1" s="253"/>
      <c r="F1" s="253"/>
      <c r="G1" s="253"/>
      <c r="H1" s="253"/>
      <c r="I1" s="253"/>
      <c r="J1" s="253"/>
      <c r="K1" s="253"/>
      <c r="L1" s="253"/>
      <c r="M1" s="253"/>
      <c r="N1" s="253"/>
      <c r="O1" s="253"/>
      <c r="P1" s="253"/>
      <c r="Q1" s="254"/>
    </row>
    <row r="2" spans="1:18">
      <c r="Q2" s="89"/>
    </row>
    <row r="3" spans="1:18">
      <c r="A3" s="255" t="str">
        <f>+'ECG-2'!A3:G3</f>
        <v>UNIDAD RESPONSABLE DEL GASTO:  01CD04  AUTORIDAD DE LA ZONA PATRIMONIO MUNDIAL NATURAL Y CULTURAL DE LA HUMANIDAD EN XOCHIMILCO, TLÁHUAC Y MILPA ALTA</v>
      </c>
      <c r="B3" s="256"/>
      <c r="C3" s="256"/>
      <c r="D3" s="256"/>
      <c r="E3" s="256"/>
      <c r="F3" s="256"/>
      <c r="G3" s="256"/>
      <c r="H3" s="256"/>
      <c r="I3" s="256"/>
      <c r="J3" s="256"/>
      <c r="K3" s="256"/>
      <c r="L3" s="256"/>
      <c r="M3" s="256"/>
      <c r="N3" s="256"/>
      <c r="O3" s="256"/>
      <c r="P3" s="256"/>
      <c r="Q3" s="257"/>
    </row>
    <row r="4" spans="1:18">
      <c r="A4" s="255" t="str">
        <f>+'ECG-2'!A4:G4</f>
        <v>PERÍODO: ENERO - SEPTIEMBRE 2017</v>
      </c>
      <c r="B4" s="256"/>
      <c r="C4" s="256"/>
      <c r="D4" s="256"/>
      <c r="E4" s="256"/>
      <c r="F4" s="256"/>
      <c r="G4" s="256"/>
      <c r="H4" s="256"/>
      <c r="I4" s="256"/>
      <c r="J4" s="256"/>
      <c r="K4" s="256"/>
      <c r="L4" s="256"/>
      <c r="M4" s="256"/>
      <c r="N4" s="256"/>
      <c r="O4" s="256"/>
      <c r="P4" s="256"/>
      <c r="Q4" s="257"/>
    </row>
    <row r="5" spans="1:18">
      <c r="A5" s="250" t="s">
        <v>80</v>
      </c>
      <c r="B5" s="250" t="s">
        <v>36</v>
      </c>
      <c r="C5" s="250" t="s">
        <v>34</v>
      </c>
      <c r="D5" s="250" t="s">
        <v>35</v>
      </c>
      <c r="E5" s="250" t="s">
        <v>12</v>
      </c>
      <c r="F5" s="250" t="s">
        <v>67</v>
      </c>
      <c r="G5" s="250" t="s">
        <v>13</v>
      </c>
      <c r="H5" s="250" t="s">
        <v>26</v>
      </c>
      <c r="I5" s="131" t="s">
        <v>15</v>
      </c>
      <c r="J5" s="131"/>
      <c r="K5" s="131"/>
      <c r="L5" s="131"/>
      <c r="M5" s="131"/>
      <c r="N5" s="131"/>
      <c r="O5" s="131"/>
      <c r="P5" s="131"/>
      <c r="Q5" s="132"/>
    </row>
    <row r="6" spans="1:18">
      <c r="A6" s="266"/>
      <c r="B6" s="266"/>
      <c r="C6" s="266"/>
      <c r="D6" s="266"/>
      <c r="E6" s="266"/>
      <c r="F6" s="266"/>
      <c r="G6" s="266"/>
      <c r="H6" s="266"/>
      <c r="I6" s="133" t="s">
        <v>14</v>
      </c>
      <c r="J6" s="132"/>
      <c r="K6" s="250" t="s">
        <v>162</v>
      </c>
      <c r="L6" s="268" t="s">
        <v>90</v>
      </c>
      <c r="M6" s="269"/>
      <c r="N6" s="269"/>
      <c r="O6" s="269"/>
      <c r="P6" s="270" t="s">
        <v>121</v>
      </c>
      <c r="Q6" s="270" t="s">
        <v>104</v>
      </c>
    </row>
    <row r="7" spans="1:18" ht="35.25" customHeight="1">
      <c r="A7" s="267"/>
      <c r="B7" s="267"/>
      <c r="C7" s="267"/>
      <c r="D7" s="267"/>
      <c r="E7" s="267"/>
      <c r="F7" s="267"/>
      <c r="G7" s="267"/>
      <c r="H7" s="267"/>
      <c r="I7" s="130" t="s">
        <v>156</v>
      </c>
      <c r="J7" s="130" t="s">
        <v>27</v>
      </c>
      <c r="K7" s="251"/>
      <c r="L7" s="130" t="s">
        <v>158</v>
      </c>
      <c r="M7" s="130" t="s">
        <v>101</v>
      </c>
      <c r="N7" s="130" t="s">
        <v>102</v>
      </c>
      <c r="O7" s="130" t="s">
        <v>103</v>
      </c>
      <c r="P7" s="271"/>
      <c r="Q7" s="271"/>
    </row>
    <row r="8" spans="1:18" s="35" customFormat="1" ht="11.25">
      <c r="A8" s="51"/>
      <c r="B8" s="50"/>
      <c r="C8" s="50"/>
      <c r="D8" s="50"/>
      <c r="E8" s="50"/>
      <c r="F8" s="50"/>
      <c r="G8" s="50"/>
      <c r="H8" s="52"/>
      <c r="I8" s="52"/>
      <c r="J8" s="52"/>
      <c r="K8" s="52"/>
      <c r="L8" s="52"/>
      <c r="M8" s="52"/>
      <c r="N8" s="52"/>
      <c r="O8" s="52"/>
      <c r="P8" s="52"/>
      <c r="Q8" s="52"/>
    </row>
    <row r="9" spans="1:18" s="35" customFormat="1" ht="22.5">
      <c r="A9" s="203">
        <v>1</v>
      </c>
      <c r="B9" s="203"/>
      <c r="C9" s="203"/>
      <c r="D9" s="203"/>
      <c r="E9" s="203"/>
      <c r="F9" s="203"/>
      <c r="G9" s="204" t="s">
        <v>193</v>
      </c>
      <c r="H9" s="205"/>
      <c r="I9" s="74"/>
      <c r="J9" s="74"/>
      <c r="K9" s="75"/>
      <c r="L9" s="224">
        <f>+L10</f>
        <v>1129929.1599999999</v>
      </c>
      <c r="M9" s="224">
        <f t="shared" ref="M9:O12" si="0">+M10</f>
        <v>913257.85999999987</v>
      </c>
      <c r="N9" s="224">
        <f t="shared" si="0"/>
        <v>913257.86</v>
      </c>
      <c r="O9" s="224">
        <f t="shared" si="0"/>
        <v>913257.86</v>
      </c>
      <c r="P9" s="76"/>
      <c r="Q9" s="76"/>
    </row>
    <row r="10" spans="1:18" s="35" customFormat="1" ht="11.25">
      <c r="A10" s="206"/>
      <c r="B10" s="206">
        <v>2</v>
      </c>
      <c r="C10" s="206"/>
      <c r="D10" s="206"/>
      <c r="E10" s="206"/>
      <c r="F10" s="207"/>
      <c r="G10" s="208" t="s">
        <v>194</v>
      </c>
      <c r="H10" s="209"/>
      <c r="I10" s="75"/>
      <c r="J10" s="75"/>
      <c r="K10" s="77"/>
      <c r="L10" s="76">
        <f>+L11</f>
        <v>1129929.1599999999</v>
      </c>
      <c r="M10" s="76">
        <f t="shared" si="0"/>
        <v>913257.85999999987</v>
      </c>
      <c r="N10" s="76">
        <f t="shared" si="0"/>
        <v>913257.86</v>
      </c>
      <c r="O10" s="76">
        <f t="shared" si="0"/>
        <v>913257.86</v>
      </c>
      <c r="P10" s="76"/>
      <c r="Q10" s="76"/>
    </row>
    <row r="11" spans="1:18" s="35" customFormat="1" ht="22.5">
      <c r="A11" s="207"/>
      <c r="B11" s="209"/>
      <c r="C11" s="206">
        <v>4</v>
      </c>
      <c r="D11" s="206"/>
      <c r="E11" s="206"/>
      <c r="F11" s="207"/>
      <c r="G11" s="210" t="s">
        <v>195</v>
      </c>
      <c r="H11" s="209"/>
      <c r="I11" s="75"/>
      <c r="J11" s="75"/>
      <c r="K11" s="75"/>
      <c r="L11" s="76">
        <f>+L12</f>
        <v>1129929.1599999999</v>
      </c>
      <c r="M11" s="76">
        <f t="shared" si="0"/>
        <v>913257.85999999987</v>
      </c>
      <c r="N11" s="76">
        <f t="shared" si="0"/>
        <v>913257.86</v>
      </c>
      <c r="O11" s="76">
        <f t="shared" si="0"/>
        <v>913257.86</v>
      </c>
      <c r="P11" s="76"/>
      <c r="Q11" s="76"/>
    </row>
    <row r="12" spans="1:18" s="35" customFormat="1" ht="11.25">
      <c r="A12" s="207"/>
      <c r="B12" s="207"/>
      <c r="C12" s="209"/>
      <c r="D12" s="206">
        <v>2</v>
      </c>
      <c r="E12" s="206"/>
      <c r="F12" s="207"/>
      <c r="G12" s="208" t="s">
        <v>196</v>
      </c>
      <c r="H12" s="209"/>
      <c r="I12" s="75"/>
      <c r="J12" s="75"/>
      <c r="K12" s="75"/>
      <c r="L12" s="76">
        <f>+L13</f>
        <v>1129929.1599999999</v>
      </c>
      <c r="M12" s="76">
        <f t="shared" si="0"/>
        <v>913257.85999999987</v>
      </c>
      <c r="N12" s="76">
        <f t="shared" si="0"/>
        <v>913257.86</v>
      </c>
      <c r="O12" s="76">
        <f t="shared" si="0"/>
        <v>913257.86</v>
      </c>
      <c r="P12" s="76"/>
      <c r="Q12" s="76"/>
    </row>
    <row r="13" spans="1:18" s="35" customFormat="1" ht="33.75">
      <c r="A13" s="207"/>
      <c r="B13" s="207"/>
      <c r="C13" s="207"/>
      <c r="D13" s="209"/>
      <c r="E13" s="206">
        <v>418</v>
      </c>
      <c r="F13" s="206"/>
      <c r="G13" s="211" t="s">
        <v>197</v>
      </c>
      <c r="H13" s="206" t="s">
        <v>198</v>
      </c>
      <c r="I13" s="215">
        <v>3</v>
      </c>
      <c r="J13" s="215">
        <v>2</v>
      </c>
      <c r="K13" s="216">
        <f>+J13/I13*100</f>
        <v>66.666666666666657</v>
      </c>
      <c r="L13" s="225">
        <v>1129929.1599999999</v>
      </c>
      <c r="M13" s="225">
        <f>1129929.16-216671.3</f>
        <v>913257.85999999987</v>
      </c>
      <c r="N13" s="225">
        <v>913257.86</v>
      </c>
      <c r="O13" s="225">
        <v>913257.86</v>
      </c>
      <c r="P13" s="216">
        <f>+M13/L13%</f>
        <v>80.824346545760449</v>
      </c>
      <c r="Q13" s="216">
        <f>+K13/P13*100</f>
        <v>82.483397040422574</v>
      </c>
      <c r="R13" s="231"/>
    </row>
    <row r="14" spans="1:18" s="35" customFormat="1" ht="11.25">
      <c r="A14" s="207"/>
      <c r="B14" s="207"/>
      <c r="C14" s="207"/>
      <c r="D14" s="207"/>
      <c r="E14" s="207"/>
      <c r="F14" s="206"/>
      <c r="G14" s="212"/>
      <c r="H14" s="206"/>
      <c r="I14" s="217"/>
      <c r="J14" s="217"/>
      <c r="K14" s="218"/>
      <c r="L14" s="52"/>
      <c r="M14" s="52"/>
      <c r="N14" s="52"/>
      <c r="O14" s="52"/>
      <c r="P14" s="52"/>
      <c r="Q14" s="52"/>
    </row>
    <row r="15" spans="1:18" s="35" customFormat="1" ht="22.5">
      <c r="A15" s="203">
        <v>2</v>
      </c>
      <c r="B15" s="203"/>
      <c r="C15" s="203"/>
      <c r="D15" s="203"/>
      <c r="E15" s="213"/>
      <c r="F15" s="205"/>
      <c r="G15" s="214" t="s">
        <v>199</v>
      </c>
      <c r="H15" s="205"/>
      <c r="I15" s="219"/>
      <c r="J15" s="219"/>
      <c r="K15" s="220"/>
      <c r="L15" s="224">
        <f>+L16</f>
        <v>0</v>
      </c>
      <c r="M15" s="224">
        <f t="shared" ref="M15:O18" si="1">+M16</f>
        <v>0</v>
      </c>
      <c r="N15" s="224">
        <f t="shared" si="1"/>
        <v>0</v>
      </c>
      <c r="O15" s="224">
        <f t="shared" si="1"/>
        <v>0</v>
      </c>
      <c r="P15" s="76"/>
      <c r="Q15" s="76"/>
    </row>
    <row r="16" spans="1:18" s="35" customFormat="1" ht="11.25">
      <c r="A16" s="209"/>
      <c r="B16" s="209">
        <v>1</v>
      </c>
      <c r="C16" s="209"/>
      <c r="D16" s="209"/>
      <c r="E16" s="207"/>
      <c r="F16" s="207"/>
      <c r="G16" s="208" t="s">
        <v>200</v>
      </c>
      <c r="H16" s="209"/>
      <c r="I16" s="215"/>
      <c r="J16" s="215"/>
      <c r="K16" s="221"/>
      <c r="L16" s="76">
        <f>+L17</f>
        <v>0</v>
      </c>
      <c r="M16" s="76">
        <f t="shared" si="1"/>
        <v>0</v>
      </c>
      <c r="N16" s="76">
        <f t="shared" si="1"/>
        <v>0</v>
      </c>
      <c r="O16" s="76">
        <f t="shared" si="1"/>
        <v>0</v>
      </c>
      <c r="P16" s="76"/>
      <c r="Q16" s="76"/>
    </row>
    <row r="17" spans="1:18" s="35" customFormat="1" ht="22.5">
      <c r="A17" s="209"/>
      <c r="B17" s="209"/>
      <c r="C17" s="209">
        <v>7</v>
      </c>
      <c r="D17" s="209"/>
      <c r="E17" s="207"/>
      <c r="F17" s="207"/>
      <c r="G17" s="210" t="s">
        <v>201</v>
      </c>
      <c r="H17" s="209"/>
      <c r="I17" s="215"/>
      <c r="J17" s="215"/>
      <c r="K17" s="221"/>
      <c r="L17" s="76">
        <f>+L18</f>
        <v>0</v>
      </c>
      <c r="M17" s="76">
        <f t="shared" si="1"/>
        <v>0</v>
      </c>
      <c r="N17" s="76">
        <f t="shared" si="1"/>
        <v>0</v>
      </c>
      <c r="O17" s="76">
        <f t="shared" si="1"/>
        <v>0</v>
      </c>
      <c r="P17" s="76"/>
      <c r="Q17" s="76"/>
    </row>
    <row r="18" spans="1:18" s="35" customFormat="1" ht="11.25">
      <c r="A18" s="209"/>
      <c r="B18" s="209"/>
      <c r="C18" s="209"/>
      <c r="D18" s="209">
        <v>2</v>
      </c>
      <c r="E18" s="207"/>
      <c r="F18" s="207"/>
      <c r="G18" s="208" t="s">
        <v>202</v>
      </c>
      <c r="H18" s="209"/>
      <c r="I18" s="215"/>
      <c r="J18" s="215"/>
      <c r="K18" s="221"/>
      <c r="L18" s="76">
        <f>+L19</f>
        <v>0</v>
      </c>
      <c r="M18" s="76">
        <f t="shared" si="1"/>
        <v>0</v>
      </c>
      <c r="N18" s="76">
        <f t="shared" si="1"/>
        <v>0</v>
      </c>
      <c r="O18" s="76">
        <f t="shared" si="1"/>
        <v>0</v>
      </c>
      <c r="P18" s="76"/>
      <c r="Q18" s="76"/>
    </row>
    <row r="19" spans="1:18" s="35" customFormat="1" ht="22.5">
      <c r="A19" s="209"/>
      <c r="B19" s="209"/>
      <c r="C19" s="209"/>
      <c r="D19" s="209"/>
      <c r="E19" s="207">
        <v>301</v>
      </c>
      <c r="F19" s="207"/>
      <c r="G19" s="210" t="s">
        <v>203</v>
      </c>
      <c r="H19" s="209" t="s">
        <v>204</v>
      </c>
      <c r="I19" s="215">
        <v>1</v>
      </c>
      <c r="J19" s="215">
        <v>0</v>
      </c>
      <c r="K19" s="216">
        <v>0</v>
      </c>
      <c r="L19" s="76">
        <v>0</v>
      </c>
      <c r="M19" s="76">
        <v>0</v>
      </c>
      <c r="N19" s="76">
        <v>0</v>
      </c>
      <c r="O19" s="76">
        <v>0</v>
      </c>
      <c r="P19" s="216">
        <v>0</v>
      </c>
      <c r="Q19" s="216">
        <v>0</v>
      </c>
    </row>
    <row r="20" spans="1:18" s="35" customFormat="1" ht="11.25">
      <c r="A20" s="207"/>
      <c r="B20" s="207"/>
      <c r="C20" s="207"/>
      <c r="D20" s="207"/>
      <c r="E20" s="207"/>
      <c r="F20" s="207"/>
      <c r="G20" s="208"/>
      <c r="H20" s="209"/>
      <c r="I20" s="215"/>
      <c r="J20" s="215"/>
      <c r="K20" s="221"/>
      <c r="L20" s="76"/>
      <c r="M20" s="76"/>
      <c r="N20" s="76"/>
      <c r="O20" s="76"/>
      <c r="P20" s="216"/>
      <c r="Q20" s="216"/>
    </row>
    <row r="21" spans="1:18" s="35" customFormat="1" ht="22.5">
      <c r="A21" s="203">
        <v>3</v>
      </c>
      <c r="B21" s="203"/>
      <c r="C21" s="203"/>
      <c r="D21" s="203"/>
      <c r="E21" s="213"/>
      <c r="F21" s="213"/>
      <c r="G21" s="204" t="s">
        <v>205</v>
      </c>
      <c r="H21" s="203"/>
      <c r="I21" s="222"/>
      <c r="J21" s="222"/>
      <c r="K21" s="223"/>
      <c r="L21" s="224">
        <f>+L22</f>
        <v>21868341.059999999</v>
      </c>
      <c r="M21" s="224">
        <f t="shared" ref="M21:O24" si="2">+M22</f>
        <v>19847106.75</v>
      </c>
      <c r="N21" s="224">
        <f t="shared" si="2"/>
        <v>19847106.750000004</v>
      </c>
      <c r="O21" s="224">
        <f t="shared" si="2"/>
        <v>19847106.750000004</v>
      </c>
      <c r="P21" s="216"/>
      <c r="Q21" s="216"/>
    </row>
    <row r="22" spans="1:18" s="35" customFormat="1" ht="11.25">
      <c r="A22" s="209"/>
      <c r="B22" s="209">
        <v>2</v>
      </c>
      <c r="C22" s="209"/>
      <c r="D22" s="209"/>
      <c r="E22" s="207"/>
      <c r="F22" s="207"/>
      <c r="G22" s="208" t="s">
        <v>194</v>
      </c>
      <c r="H22" s="209"/>
      <c r="I22" s="215"/>
      <c r="J22" s="215"/>
      <c r="K22" s="221"/>
      <c r="L22" s="76">
        <f>+L23</f>
        <v>21868341.059999999</v>
      </c>
      <c r="M22" s="76">
        <f t="shared" si="2"/>
        <v>19847106.75</v>
      </c>
      <c r="N22" s="76">
        <f t="shared" si="2"/>
        <v>19847106.750000004</v>
      </c>
      <c r="O22" s="76">
        <f t="shared" si="2"/>
        <v>19847106.750000004</v>
      </c>
      <c r="P22" s="216"/>
      <c r="Q22" s="216"/>
    </row>
    <row r="23" spans="1:18" s="35" customFormat="1" ht="11.25">
      <c r="A23" s="209"/>
      <c r="B23" s="209"/>
      <c r="C23" s="209">
        <v>1</v>
      </c>
      <c r="D23" s="209"/>
      <c r="E23" s="207"/>
      <c r="F23" s="207"/>
      <c r="G23" s="208" t="s">
        <v>206</v>
      </c>
      <c r="H23" s="209"/>
      <c r="I23" s="215"/>
      <c r="J23" s="215"/>
      <c r="K23" s="221"/>
      <c r="L23" s="76">
        <f>+L24</f>
        <v>21868341.059999999</v>
      </c>
      <c r="M23" s="76">
        <f t="shared" si="2"/>
        <v>19847106.75</v>
      </c>
      <c r="N23" s="76">
        <f t="shared" si="2"/>
        <v>19847106.750000004</v>
      </c>
      <c r="O23" s="76">
        <f t="shared" si="2"/>
        <v>19847106.750000004</v>
      </c>
      <c r="P23" s="216"/>
      <c r="Q23" s="216"/>
    </row>
    <row r="24" spans="1:18" s="35" customFormat="1" ht="11.25">
      <c r="A24" s="209"/>
      <c r="B24" s="209"/>
      <c r="C24" s="209"/>
      <c r="D24" s="209">
        <v>6</v>
      </c>
      <c r="E24" s="207"/>
      <c r="F24" s="207"/>
      <c r="G24" s="208" t="s">
        <v>207</v>
      </c>
      <c r="H24" s="209"/>
      <c r="I24" s="215"/>
      <c r="J24" s="215"/>
      <c r="K24" s="221"/>
      <c r="L24" s="76">
        <f>+L25</f>
        <v>21868341.059999999</v>
      </c>
      <c r="M24" s="76">
        <f t="shared" si="2"/>
        <v>19847106.75</v>
      </c>
      <c r="N24" s="76">
        <f t="shared" si="2"/>
        <v>19847106.750000004</v>
      </c>
      <c r="O24" s="76">
        <f t="shared" si="2"/>
        <v>19847106.750000004</v>
      </c>
      <c r="P24" s="216"/>
      <c r="Q24" s="216"/>
    </row>
    <row r="25" spans="1:18" s="35" customFormat="1" ht="11.25">
      <c r="A25" s="209"/>
      <c r="B25" s="209"/>
      <c r="C25" s="209"/>
      <c r="D25" s="209"/>
      <c r="E25" s="207">
        <v>331</v>
      </c>
      <c r="F25" s="207"/>
      <c r="G25" s="210" t="s">
        <v>208</v>
      </c>
      <c r="H25" s="209" t="s">
        <v>209</v>
      </c>
      <c r="I25" s="215">
        <v>8</v>
      </c>
      <c r="J25" s="215">
        <v>5</v>
      </c>
      <c r="K25" s="216">
        <f>+J25/I25*100</f>
        <v>62.5</v>
      </c>
      <c r="L25" s="76">
        <v>21868341.059999999</v>
      </c>
      <c r="M25" s="76">
        <f>21868341.06-2021234.31</f>
        <v>19847106.75</v>
      </c>
      <c r="N25" s="76">
        <v>19847106.750000004</v>
      </c>
      <c r="O25" s="76">
        <v>19847106.750000004</v>
      </c>
      <c r="P25" s="216">
        <f>+M25/L25%</f>
        <v>90.75725815481681</v>
      </c>
      <c r="Q25" s="216">
        <f>+K25/P25*100</f>
        <v>68.865015614933384</v>
      </c>
      <c r="R25" s="231"/>
    </row>
    <row r="26" spans="1:18" s="35" customFormat="1" ht="11.25">
      <c r="A26" s="36"/>
      <c r="B26" s="62"/>
      <c r="C26" s="62"/>
      <c r="D26" s="62"/>
      <c r="E26" s="62"/>
      <c r="F26" s="62"/>
      <c r="G26" s="62"/>
      <c r="H26" s="62"/>
      <c r="I26" s="75"/>
      <c r="J26" s="75"/>
      <c r="K26" s="75"/>
      <c r="L26" s="76"/>
      <c r="M26" s="76"/>
      <c r="N26" s="76"/>
      <c r="O26" s="76"/>
      <c r="P26" s="62"/>
      <c r="Q26" s="77"/>
    </row>
    <row r="27" spans="1:18" s="35" customFormat="1" ht="11.25">
      <c r="A27" s="36"/>
      <c r="B27" s="62"/>
      <c r="C27" s="62"/>
      <c r="D27" s="62"/>
      <c r="E27" s="62"/>
      <c r="F27" s="62"/>
      <c r="G27" s="62"/>
      <c r="H27" s="62"/>
      <c r="I27" s="75"/>
      <c r="J27" s="75"/>
      <c r="K27" s="75"/>
      <c r="L27" s="76"/>
      <c r="M27" s="76"/>
      <c r="N27" s="76"/>
      <c r="O27" s="76"/>
      <c r="P27" s="62"/>
      <c r="Q27" s="77"/>
    </row>
    <row r="28" spans="1:18" s="35" customFormat="1" ht="11.25">
      <c r="A28" s="36"/>
      <c r="B28" s="62"/>
      <c r="C28" s="62"/>
      <c r="D28" s="62"/>
      <c r="E28" s="62"/>
      <c r="F28" s="62"/>
      <c r="G28" s="62"/>
      <c r="H28" s="62"/>
      <c r="I28" s="75"/>
      <c r="J28" s="75"/>
      <c r="K28" s="75"/>
      <c r="L28" s="76"/>
      <c r="M28" s="76"/>
      <c r="N28" s="76"/>
      <c r="O28" s="76"/>
      <c r="P28" s="62"/>
      <c r="Q28" s="77"/>
    </row>
    <row r="29" spans="1:18" s="35" customFormat="1" ht="11.25">
      <c r="A29" s="36"/>
      <c r="B29" s="62"/>
      <c r="C29" s="62"/>
      <c r="D29" s="62"/>
      <c r="E29" s="62"/>
      <c r="F29" s="62"/>
      <c r="G29" s="62"/>
      <c r="H29" s="62"/>
      <c r="I29" s="75"/>
      <c r="J29" s="75"/>
      <c r="K29" s="75"/>
      <c r="L29" s="76"/>
      <c r="M29" s="76"/>
      <c r="N29" s="76"/>
      <c r="O29" s="76"/>
      <c r="P29" s="62"/>
      <c r="Q29" s="77"/>
    </row>
    <row r="30" spans="1:18" s="35" customFormat="1" ht="11.25">
      <c r="A30" s="36"/>
      <c r="B30" s="62"/>
      <c r="C30" s="62"/>
      <c r="D30" s="62"/>
      <c r="E30" s="62"/>
      <c r="F30" s="62"/>
      <c r="G30" s="50" t="s">
        <v>210</v>
      </c>
      <c r="H30" s="62"/>
      <c r="I30" s="75"/>
      <c r="J30" s="75"/>
      <c r="K30" s="75"/>
      <c r="L30" s="224">
        <f>+L9+L15+L21</f>
        <v>22998270.219999999</v>
      </c>
      <c r="M30" s="224">
        <f t="shared" ref="M30:O30" si="3">+M9+M15+M21</f>
        <v>20760364.609999999</v>
      </c>
      <c r="N30" s="224">
        <f t="shared" si="3"/>
        <v>20760364.610000003</v>
      </c>
      <c r="O30" s="224">
        <f t="shared" si="3"/>
        <v>20760364.610000003</v>
      </c>
      <c r="P30" s="62"/>
      <c r="Q30" s="77"/>
    </row>
    <row r="31" spans="1:18" s="35" customFormat="1" ht="11.25">
      <c r="A31" s="57"/>
      <c r="B31" s="64"/>
      <c r="C31" s="64"/>
      <c r="D31" s="64"/>
      <c r="E31" s="64"/>
      <c r="F31" s="64"/>
      <c r="G31" s="64"/>
      <c r="H31" s="64"/>
      <c r="I31" s="78"/>
      <c r="J31" s="78"/>
      <c r="K31" s="78"/>
      <c r="L31" s="79"/>
      <c r="M31" s="79"/>
      <c r="N31" s="79"/>
      <c r="O31" s="79"/>
      <c r="P31" s="64"/>
      <c r="Q31" s="80"/>
    </row>
    <row r="32" spans="1:18">
      <c r="B32" s="20"/>
      <c r="C32" s="20"/>
    </row>
    <row r="33" spans="2:13">
      <c r="B33" s="10"/>
      <c r="C33" s="10"/>
      <c r="L33" s="12"/>
      <c r="M33" s="12"/>
    </row>
    <row r="34" spans="2:13">
      <c r="B34" s="13"/>
      <c r="C34" s="13"/>
      <c r="L34" s="15"/>
      <c r="M34" s="15"/>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81" orientation="landscape" r:id="rId1"/>
  <headerFooter scaleWithDoc="0">
    <oddHeader>&amp;C&amp;G</oddHeader>
    <oddFooter>&amp;C&amp;G</oddFooter>
  </headerFooter>
  <ignoredErrors>
    <ignoredError sqref="I9:K12"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election activeCell="L19" sqref="L19"/>
    </sheetView>
  </sheetViews>
  <sheetFormatPr baseColWidth="10" defaultColWidth="11.42578125" defaultRowHeight="13.5"/>
  <cols>
    <col min="1" max="1" width="6.85546875" style="1" customWidth="1"/>
    <col min="2" max="3" width="3.42578125" style="1" customWidth="1"/>
    <col min="4" max="4" width="4.5703125" style="1" customWidth="1"/>
    <col min="5" max="5" width="3.85546875" style="1" customWidth="1"/>
    <col min="6" max="6" width="47" style="1" customWidth="1"/>
    <col min="7" max="7" width="110.42578125" style="1" customWidth="1"/>
    <col min="8" max="16384" width="11.42578125" style="1"/>
  </cols>
  <sheetData>
    <row r="1" spans="1:7" ht="35.1" customHeight="1">
      <c r="A1" s="252" t="s">
        <v>82</v>
      </c>
      <c r="B1" s="253"/>
      <c r="C1" s="253"/>
      <c r="D1" s="253"/>
      <c r="E1" s="253"/>
      <c r="F1" s="253"/>
      <c r="G1" s="254"/>
    </row>
    <row r="2" spans="1:7" ht="6" customHeight="1">
      <c r="G2" s="89"/>
    </row>
    <row r="3" spans="1:7" ht="20.100000000000001" customHeight="1">
      <c r="A3" s="255" t="str">
        <f>+'APP-1'!A3:Q3</f>
        <v>UNIDAD RESPONSABLE DEL GASTO:  01CD04  AUTORIDAD DE LA ZONA PATRIMONIO MUNDIAL NATURAL Y CULTURAL DE LA HUMANIDAD EN XOCHIMILCO, TLÁHUAC Y MILPA ALTA</v>
      </c>
      <c r="B3" s="256"/>
      <c r="C3" s="256"/>
      <c r="D3" s="256"/>
      <c r="E3" s="256"/>
      <c r="F3" s="256"/>
      <c r="G3" s="257"/>
    </row>
    <row r="4" spans="1:7" ht="20.100000000000001" customHeight="1">
      <c r="A4" s="255" t="str">
        <f>+'APP-1'!A4:Q4</f>
        <v>PERÍODO: ENERO - SEPTIEMBRE 2017</v>
      </c>
      <c r="B4" s="256"/>
      <c r="C4" s="256"/>
      <c r="D4" s="256"/>
      <c r="E4" s="256"/>
      <c r="F4" s="256"/>
      <c r="G4" s="257"/>
    </row>
    <row r="5" spans="1:7" ht="34.35" customHeight="1">
      <c r="A5" s="250" t="s">
        <v>80</v>
      </c>
      <c r="B5" s="250" t="s">
        <v>36</v>
      </c>
      <c r="C5" s="250" t="s">
        <v>34</v>
      </c>
      <c r="D5" s="250" t="s">
        <v>35</v>
      </c>
      <c r="E5" s="250" t="s">
        <v>12</v>
      </c>
      <c r="F5" s="250" t="s">
        <v>13</v>
      </c>
      <c r="G5" s="250" t="s">
        <v>122</v>
      </c>
    </row>
    <row r="6" spans="1:7" ht="20.45" customHeight="1">
      <c r="A6" s="251"/>
      <c r="B6" s="251"/>
      <c r="C6" s="251"/>
      <c r="D6" s="251"/>
      <c r="E6" s="251"/>
      <c r="F6" s="251"/>
      <c r="G6" s="251"/>
    </row>
    <row r="7" spans="1:7" s="60" customFormat="1" ht="15" customHeight="1">
      <c r="A7" s="50"/>
      <c r="B7" s="50"/>
      <c r="C7" s="50"/>
      <c r="D7" s="50"/>
      <c r="E7" s="50"/>
      <c r="F7" s="50"/>
      <c r="G7" s="52"/>
    </row>
    <row r="8" spans="1:7" s="60" customFormat="1" ht="22.5">
      <c r="A8" s="203">
        <v>1</v>
      </c>
      <c r="B8" s="203"/>
      <c r="C8" s="203"/>
      <c r="D8" s="203"/>
      <c r="E8" s="203"/>
      <c r="F8" s="204" t="s">
        <v>193</v>
      </c>
      <c r="G8" s="61"/>
    </row>
    <row r="9" spans="1:7" s="60" customFormat="1" ht="15" customHeight="1">
      <c r="A9" s="206"/>
      <c r="B9" s="206">
        <v>2</v>
      </c>
      <c r="C9" s="206"/>
      <c r="D9" s="206"/>
      <c r="E9" s="206"/>
      <c r="F9" s="208" t="s">
        <v>194</v>
      </c>
      <c r="G9" s="61"/>
    </row>
    <row r="10" spans="1:7" s="60" customFormat="1" ht="15" customHeight="1">
      <c r="A10" s="207"/>
      <c r="B10" s="209"/>
      <c r="C10" s="206">
        <v>4</v>
      </c>
      <c r="D10" s="206"/>
      <c r="E10" s="206"/>
      <c r="F10" s="210" t="s">
        <v>195</v>
      </c>
      <c r="G10" s="62"/>
    </row>
    <row r="11" spans="1:7" s="60" customFormat="1" ht="15" customHeight="1">
      <c r="A11" s="207"/>
      <c r="B11" s="207"/>
      <c r="C11" s="209"/>
      <c r="D11" s="206">
        <v>2</v>
      </c>
      <c r="E11" s="206"/>
      <c r="F11" s="208" t="s">
        <v>196</v>
      </c>
      <c r="G11" s="63"/>
    </row>
    <row r="12" spans="1:7" s="60" customFormat="1" ht="22.5">
      <c r="A12" s="207"/>
      <c r="B12" s="207"/>
      <c r="C12" s="207"/>
      <c r="D12" s="209"/>
      <c r="E12" s="206">
        <v>418</v>
      </c>
      <c r="F12" s="211" t="s">
        <v>197</v>
      </c>
      <c r="G12" s="226" t="s">
        <v>239</v>
      </c>
    </row>
    <row r="13" spans="1:7" s="60" customFormat="1" ht="15" customHeight="1">
      <c r="A13" s="207"/>
      <c r="B13" s="207"/>
      <c r="C13" s="207"/>
      <c r="D13" s="207"/>
      <c r="E13" s="207"/>
      <c r="F13" s="212"/>
      <c r="G13" s="63"/>
    </row>
    <row r="14" spans="1:7" s="60" customFormat="1" ht="15" customHeight="1">
      <c r="A14" s="203">
        <v>2</v>
      </c>
      <c r="B14" s="203"/>
      <c r="C14" s="203"/>
      <c r="D14" s="203"/>
      <c r="E14" s="213"/>
      <c r="F14" s="214" t="s">
        <v>199</v>
      </c>
      <c r="G14" s="63"/>
    </row>
    <row r="15" spans="1:7" s="60" customFormat="1" ht="15" customHeight="1">
      <c r="A15" s="209"/>
      <c r="B15" s="209">
        <v>1</v>
      </c>
      <c r="C15" s="209"/>
      <c r="D15" s="209"/>
      <c r="E15" s="207"/>
      <c r="F15" s="208" t="s">
        <v>200</v>
      </c>
      <c r="G15" s="62"/>
    </row>
    <row r="16" spans="1:7" s="60" customFormat="1" ht="15" customHeight="1">
      <c r="A16" s="209"/>
      <c r="B16" s="209"/>
      <c r="C16" s="209">
        <v>7</v>
      </c>
      <c r="D16" s="209"/>
      <c r="E16" s="207"/>
      <c r="F16" s="210" t="s">
        <v>201</v>
      </c>
      <c r="G16" s="62"/>
    </row>
    <row r="17" spans="1:7" s="60" customFormat="1" ht="15" customHeight="1">
      <c r="A17" s="209"/>
      <c r="B17" s="209"/>
      <c r="C17" s="209"/>
      <c r="D17" s="209">
        <v>2</v>
      </c>
      <c r="E17" s="207"/>
      <c r="F17" s="208" t="s">
        <v>202</v>
      </c>
      <c r="G17" s="62"/>
    </row>
    <row r="18" spans="1:7" s="60" customFormat="1" ht="21.75" customHeight="1">
      <c r="A18" s="209"/>
      <c r="B18" s="209"/>
      <c r="C18" s="209"/>
      <c r="D18" s="209"/>
      <c r="E18" s="207">
        <v>301</v>
      </c>
      <c r="F18" s="210" t="s">
        <v>203</v>
      </c>
      <c r="G18" s="226" t="s">
        <v>240</v>
      </c>
    </row>
    <row r="19" spans="1:7" s="60" customFormat="1" ht="15" customHeight="1">
      <c r="A19" s="207"/>
      <c r="B19" s="207"/>
      <c r="C19" s="207"/>
      <c r="D19" s="207"/>
      <c r="E19" s="207"/>
      <c r="F19" s="208"/>
      <c r="G19" s="62"/>
    </row>
    <row r="20" spans="1:7" s="60" customFormat="1" ht="11.25">
      <c r="A20" s="203">
        <v>3</v>
      </c>
      <c r="B20" s="203"/>
      <c r="C20" s="203"/>
      <c r="D20" s="203"/>
      <c r="E20" s="213"/>
      <c r="F20" s="204" t="s">
        <v>205</v>
      </c>
      <c r="G20" s="62"/>
    </row>
    <row r="21" spans="1:7" s="60" customFormat="1" ht="15" customHeight="1">
      <c r="A21" s="209"/>
      <c r="B21" s="209">
        <v>2</v>
      </c>
      <c r="C21" s="209"/>
      <c r="D21" s="209"/>
      <c r="E21" s="207"/>
      <c r="F21" s="208" t="s">
        <v>194</v>
      </c>
      <c r="G21" s="62"/>
    </row>
    <row r="22" spans="1:7" s="60" customFormat="1" ht="15" customHeight="1">
      <c r="A22" s="209"/>
      <c r="B22" s="209"/>
      <c r="C22" s="209">
        <v>1</v>
      </c>
      <c r="D22" s="209"/>
      <c r="E22" s="207"/>
      <c r="F22" s="208" t="s">
        <v>206</v>
      </c>
      <c r="G22" s="62"/>
    </row>
    <row r="23" spans="1:7" s="60" customFormat="1" ht="15" customHeight="1">
      <c r="A23" s="209"/>
      <c r="B23" s="209"/>
      <c r="C23" s="209"/>
      <c r="D23" s="209">
        <v>6</v>
      </c>
      <c r="E23" s="207"/>
      <c r="F23" s="208" t="s">
        <v>207</v>
      </c>
      <c r="G23" s="62"/>
    </row>
    <row r="24" spans="1:7" s="60" customFormat="1" ht="54.75" customHeight="1">
      <c r="A24" s="209"/>
      <c r="B24" s="209"/>
      <c r="C24" s="209"/>
      <c r="D24" s="209"/>
      <c r="E24" s="207">
        <v>331</v>
      </c>
      <c r="F24" s="210" t="s">
        <v>208</v>
      </c>
      <c r="G24" s="226" t="s">
        <v>239</v>
      </c>
    </row>
    <row r="25" spans="1:7" s="60" customFormat="1" ht="15" customHeight="1">
      <c r="A25" s="62"/>
      <c r="B25" s="62"/>
      <c r="C25" s="62"/>
      <c r="D25" s="62"/>
      <c r="E25" s="62"/>
      <c r="F25" s="62"/>
      <c r="G25" s="62"/>
    </row>
    <row r="26" spans="1:7" s="60" customFormat="1" ht="15" customHeight="1">
      <c r="A26" s="62"/>
      <c r="B26" s="62"/>
      <c r="C26" s="62"/>
      <c r="D26" s="62"/>
      <c r="E26" s="62"/>
      <c r="F26" s="62"/>
      <c r="G26" s="62"/>
    </row>
    <row r="27" spans="1:7" s="60" customFormat="1" ht="15" customHeight="1">
      <c r="A27" s="62"/>
      <c r="B27" s="62"/>
      <c r="C27" s="62"/>
      <c r="D27" s="62"/>
      <c r="E27" s="62"/>
      <c r="F27" s="62"/>
      <c r="G27" s="62"/>
    </row>
    <row r="28" spans="1:7" s="60" customFormat="1" ht="15" customHeight="1">
      <c r="A28" s="62"/>
      <c r="B28" s="62"/>
      <c r="C28" s="62"/>
      <c r="D28" s="62"/>
      <c r="E28" s="62"/>
      <c r="F28" s="62"/>
      <c r="G28" s="62"/>
    </row>
    <row r="29" spans="1:7" s="60" customFormat="1" ht="15" customHeight="1">
      <c r="A29" s="62"/>
      <c r="B29" s="62"/>
      <c r="C29" s="62"/>
      <c r="D29" s="62"/>
      <c r="E29" s="62"/>
      <c r="F29" s="62"/>
      <c r="G29" s="62"/>
    </row>
    <row r="30" spans="1:7" s="60" customFormat="1" ht="15" customHeight="1">
      <c r="A30" s="62"/>
      <c r="B30" s="62"/>
      <c r="C30" s="62"/>
      <c r="D30" s="62"/>
      <c r="E30" s="62"/>
      <c r="F30" s="62"/>
      <c r="G30" s="62"/>
    </row>
    <row r="31" spans="1:7" s="60" customFormat="1" ht="15" customHeight="1">
      <c r="A31" s="62"/>
      <c r="B31" s="62"/>
      <c r="C31" s="62"/>
      <c r="D31" s="62"/>
      <c r="E31" s="62"/>
      <c r="F31" s="62"/>
      <c r="G31" s="62"/>
    </row>
    <row r="32" spans="1:7" s="60" customFormat="1" ht="15" customHeight="1">
      <c r="A32" s="64"/>
      <c r="B32" s="64"/>
      <c r="C32" s="64"/>
      <c r="D32" s="64"/>
      <c r="E32" s="64"/>
      <c r="F32" s="64"/>
      <c r="G32" s="64"/>
    </row>
    <row r="33" spans="2:7">
      <c r="B33" s="20"/>
      <c r="C33" s="20"/>
    </row>
    <row r="34" spans="2:7">
      <c r="B34" s="10"/>
      <c r="C34" s="10"/>
      <c r="F34" s="37"/>
      <c r="G34" s="12"/>
    </row>
    <row r="35" spans="2:7">
      <c r="B35" s="14"/>
      <c r="C35" s="14"/>
      <c r="F35" s="38"/>
      <c r="G35" s="15"/>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85" zoomScaleNormal="85" zoomScaleSheetLayoutView="70" workbookViewId="0">
      <selection activeCell="L19" sqref="L19"/>
    </sheetView>
  </sheetViews>
  <sheetFormatPr baseColWidth="10" defaultColWidth="11.42578125" defaultRowHeight="13.5"/>
  <cols>
    <col min="1" max="1" width="3.85546875" style="39" customWidth="1"/>
    <col min="2" max="4" width="3.140625" style="39" customWidth="1"/>
    <col min="5" max="5" width="4" style="39" customWidth="1"/>
    <col min="6" max="6" width="29.140625" style="39" customWidth="1"/>
    <col min="7" max="7" width="8" style="39" customWidth="1"/>
    <col min="8" max="10" width="15.85546875" style="39" customWidth="1"/>
    <col min="11" max="12" width="6.85546875" style="39" customWidth="1"/>
    <col min="13" max="17" width="15.85546875" style="39" customWidth="1"/>
    <col min="18" max="21" width="6.85546875" style="39" customWidth="1"/>
    <col min="22" max="16384" width="11.42578125" style="39"/>
  </cols>
  <sheetData>
    <row r="1" spans="1:21" ht="25.35" customHeight="1">
      <c r="A1" s="272" t="s">
        <v>84</v>
      </c>
      <c r="B1" s="273"/>
      <c r="C1" s="273"/>
      <c r="D1" s="273"/>
      <c r="E1" s="273"/>
      <c r="F1" s="273"/>
      <c r="G1" s="273"/>
      <c r="H1" s="273"/>
      <c r="I1" s="273"/>
      <c r="J1" s="273"/>
      <c r="K1" s="273"/>
      <c r="L1" s="273"/>
      <c r="M1" s="273"/>
      <c r="N1" s="273"/>
      <c r="O1" s="273"/>
      <c r="P1" s="273"/>
      <c r="Q1" s="273"/>
      <c r="R1" s="273"/>
      <c r="S1" s="273"/>
      <c r="T1" s="273"/>
      <c r="U1" s="274"/>
    </row>
    <row r="2" spans="1:21" ht="25.35" customHeight="1">
      <c r="A2" s="275" t="s">
        <v>166</v>
      </c>
      <c r="B2" s="276"/>
      <c r="C2" s="276"/>
      <c r="D2" s="276"/>
      <c r="E2" s="276"/>
      <c r="F2" s="276"/>
      <c r="G2" s="276"/>
      <c r="H2" s="276"/>
      <c r="I2" s="276"/>
      <c r="J2" s="276"/>
      <c r="K2" s="276"/>
      <c r="L2" s="276"/>
      <c r="M2" s="276"/>
      <c r="N2" s="276"/>
      <c r="O2" s="276"/>
      <c r="P2" s="276"/>
      <c r="Q2" s="276"/>
      <c r="R2" s="276"/>
      <c r="S2" s="276"/>
      <c r="T2" s="276"/>
      <c r="U2" s="277"/>
    </row>
    <row r="3" spans="1:21" ht="6" customHeight="1">
      <c r="U3" s="116"/>
    </row>
    <row r="4" spans="1:21" ht="20.100000000000001" customHeight="1">
      <c r="A4" s="255" t="str">
        <f>+'APP-2'!A3:G3</f>
        <v>UNIDAD RESPONSABLE DEL GASTO:  01CD04  AUTORIDAD DE LA ZONA PATRIMONIO MUNDIAL NATURAL Y CULTURAL DE LA HUMANIDAD EN XOCHIMILCO, TLÁHUAC Y MILPA ALTA</v>
      </c>
      <c r="B4" s="281"/>
      <c r="C4" s="281"/>
      <c r="D4" s="281"/>
      <c r="E4" s="281"/>
      <c r="F4" s="281"/>
      <c r="G4" s="281"/>
      <c r="H4" s="281"/>
      <c r="I4" s="281"/>
      <c r="J4" s="281"/>
      <c r="K4" s="281"/>
      <c r="L4" s="281"/>
      <c r="M4" s="281"/>
      <c r="N4" s="281"/>
      <c r="O4" s="281"/>
      <c r="P4" s="281"/>
      <c r="Q4" s="281"/>
      <c r="R4" s="281"/>
      <c r="S4" s="281"/>
      <c r="T4" s="281"/>
      <c r="U4" s="282"/>
    </row>
    <row r="5" spans="1:21" ht="20.100000000000001" customHeight="1">
      <c r="A5" s="283" t="str">
        <f>+'APP-2'!A4:G4</f>
        <v>PERÍODO: ENERO - SEPTIEMBRE 2017</v>
      </c>
      <c r="B5" s="284"/>
      <c r="C5" s="284"/>
      <c r="D5" s="284"/>
      <c r="E5" s="284"/>
      <c r="F5" s="284"/>
      <c r="G5" s="284"/>
      <c r="H5" s="284"/>
      <c r="I5" s="284"/>
      <c r="J5" s="284"/>
      <c r="K5" s="284"/>
      <c r="L5" s="284"/>
      <c r="M5" s="284"/>
      <c r="N5" s="284"/>
      <c r="O5" s="284"/>
      <c r="P5" s="284"/>
      <c r="Q5" s="284"/>
      <c r="R5" s="284"/>
      <c r="S5" s="284"/>
      <c r="T5" s="284"/>
      <c r="U5" s="285"/>
    </row>
    <row r="6" spans="1:21" ht="15" customHeight="1">
      <c r="A6" s="286" t="s">
        <v>80</v>
      </c>
      <c r="B6" s="278" t="s">
        <v>36</v>
      </c>
      <c r="C6" s="278" t="s">
        <v>34</v>
      </c>
      <c r="D6" s="278" t="s">
        <v>35</v>
      </c>
      <c r="E6" s="278" t="s">
        <v>12</v>
      </c>
      <c r="F6" s="278" t="s">
        <v>13</v>
      </c>
      <c r="G6" s="278" t="s">
        <v>26</v>
      </c>
      <c r="H6" s="185" t="s">
        <v>15</v>
      </c>
      <c r="I6" s="185"/>
      <c r="J6" s="185"/>
      <c r="K6" s="185"/>
      <c r="L6" s="185"/>
      <c r="M6" s="185"/>
      <c r="N6" s="185"/>
      <c r="O6" s="185"/>
      <c r="P6" s="185"/>
      <c r="Q6" s="185"/>
      <c r="R6" s="185"/>
      <c r="S6" s="185"/>
      <c r="T6" s="185"/>
      <c r="U6" s="186"/>
    </row>
    <row r="7" spans="1:21" ht="15" customHeight="1">
      <c r="A7" s="287"/>
      <c r="B7" s="279"/>
      <c r="C7" s="279"/>
      <c r="D7" s="279"/>
      <c r="E7" s="279"/>
      <c r="F7" s="279"/>
      <c r="G7" s="279"/>
      <c r="H7" s="289" t="s">
        <v>14</v>
      </c>
      <c r="I7" s="290"/>
      <c r="J7" s="291"/>
      <c r="K7" s="289" t="s">
        <v>40</v>
      </c>
      <c r="L7" s="291"/>
      <c r="M7" s="289" t="s">
        <v>90</v>
      </c>
      <c r="N7" s="290"/>
      <c r="O7" s="290"/>
      <c r="P7" s="290"/>
      <c r="Q7" s="291"/>
      <c r="R7" s="292" t="s">
        <v>40</v>
      </c>
      <c r="S7" s="293"/>
      <c r="T7" s="293"/>
      <c r="U7" s="294"/>
    </row>
    <row r="8" spans="1:21" ht="33" customHeight="1">
      <c r="A8" s="288"/>
      <c r="B8" s="280"/>
      <c r="C8" s="280"/>
      <c r="D8" s="280"/>
      <c r="E8" s="280"/>
      <c r="F8" s="280"/>
      <c r="G8" s="280"/>
      <c r="H8" s="187" t="s">
        <v>120</v>
      </c>
      <c r="I8" s="187" t="s">
        <v>159</v>
      </c>
      <c r="J8" s="187" t="s">
        <v>39</v>
      </c>
      <c r="K8" s="188" t="s">
        <v>41</v>
      </c>
      <c r="L8" s="188" t="s">
        <v>42</v>
      </c>
      <c r="M8" s="187" t="s">
        <v>116</v>
      </c>
      <c r="N8" s="187" t="s">
        <v>115</v>
      </c>
      <c r="O8" s="187" t="s">
        <v>43</v>
      </c>
      <c r="P8" s="187" t="s">
        <v>44</v>
      </c>
      <c r="Q8" s="187" t="s">
        <v>105</v>
      </c>
      <c r="R8" s="188" t="s">
        <v>108</v>
      </c>
      <c r="S8" s="188" t="s">
        <v>109</v>
      </c>
      <c r="T8" s="188" t="s">
        <v>110</v>
      </c>
      <c r="U8" s="188" t="s">
        <v>111</v>
      </c>
    </row>
    <row r="9" spans="1:21" s="94" customFormat="1" ht="15" customHeight="1">
      <c r="A9" s="91" t="s">
        <v>1</v>
      </c>
      <c r="B9" s="91"/>
      <c r="C9" s="92"/>
      <c r="D9" s="92"/>
      <c r="E9" s="92"/>
      <c r="F9" s="92"/>
      <c r="G9" s="93"/>
      <c r="H9" s="93"/>
      <c r="I9" s="93"/>
      <c r="J9" s="93"/>
      <c r="K9" s="93"/>
      <c r="L9" s="93"/>
      <c r="M9" s="93"/>
      <c r="N9" s="93"/>
      <c r="O9" s="93"/>
      <c r="P9" s="93"/>
      <c r="Q9" s="93"/>
      <c r="R9" s="93"/>
      <c r="S9" s="93"/>
      <c r="T9" s="93"/>
      <c r="U9" s="93"/>
    </row>
    <row r="10" spans="1:21" s="94" customFormat="1" ht="15" customHeight="1">
      <c r="A10" s="96"/>
      <c r="B10" s="93" t="s">
        <v>1</v>
      </c>
      <c r="C10" s="93"/>
      <c r="D10" s="93"/>
      <c r="E10" s="93"/>
      <c r="F10" s="93"/>
      <c r="G10" s="93"/>
      <c r="H10" s="93"/>
      <c r="I10" s="93"/>
      <c r="J10" s="93"/>
      <c r="K10" s="93"/>
      <c r="L10" s="93"/>
      <c r="M10" s="95"/>
      <c r="N10" s="95"/>
      <c r="O10" s="95"/>
      <c r="P10" s="93"/>
      <c r="Q10" s="93"/>
      <c r="R10" s="93"/>
      <c r="S10" s="93"/>
      <c r="T10" s="93"/>
      <c r="U10" s="93"/>
    </row>
    <row r="11" spans="1:21" s="94" customFormat="1" ht="15" customHeight="1">
      <c r="A11" s="96"/>
      <c r="B11" s="92"/>
      <c r="C11" s="93" t="s">
        <v>1</v>
      </c>
      <c r="D11" s="93"/>
      <c r="E11" s="93"/>
      <c r="F11" s="96"/>
      <c r="G11" s="92"/>
      <c r="H11" s="92"/>
      <c r="I11" s="97"/>
      <c r="J11" s="97"/>
      <c r="K11" s="97"/>
      <c r="L11" s="98"/>
      <c r="M11" s="98"/>
      <c r="N11" s="99"/>
      <c r="O11" s="99"/>
      <c r="P11" s="99"/>
      <c r="Q11" s="99"/>
      <c r="R11" s="99"/>
      <c r="S11" s="99"/>
      <c r="T11" s="96"/>
      <c r="U11" s="100"/>
    </row>
    <row r="12" spans="1:21" s="94" customFormat="1" ht="15" customHeight="1">
      <c r="A12" s="96"/>
      <c r="B12" s="92"/>
      <c r="C12" s="92"/>
      <c r="D12" s="93" t="s">
        <v>1</v>
      </c>
      <c r="E12" s="93"/>
      <c r="F12" s="96"/>
      <c r="G12" s="92"/>
      <c r="H12" s="92"/>
      <c r="I12" s="98"/>
      <c r="J12" s="98"/>
      <c r="K12" s="98"/>
      <c r="L12" s="100"/>
      <c r="M12" s="101"/>
      <c r="N12" s="101"/>
      <c r="O12" s="102"/>
      <c r="P12" s="103"/>
      <c r="Q12" s="103"/>
      <c r="R12" s="99"/>
      <c r="S12" s="99"/>
      <c r="T12" s="100"/>
      <c r="U12" s="100"/>
    </row>
    <row r="13" spans="1:21" s="94" customFormat="1" ht="15" customHeight="1">
      <c r="A13" s="96"/>
      <c r="B13" s="96"/>
      <c r="C13" s="96"/>
      <c r="D13" s="92"/>
      <c r="E13" s="93" t="s">
        <v>1</v>
      </c>
      <c r="F13" s="93" t="s">
        <v>1</v>
      </c>
      <c r="G13" s="93" t="s">
        <v>1</v>
      </c>
      <c r="H13" s="93" t="s">
        <v>2</v>
      </c>
      <c r="I13" s="93" t="s">
        <v>6</v>
      </c>
      <c r="J13" s="93" t="s">
        <v>3</v>
      </c>
      <c r="K13" s="95" t="s">
        <v>4</v>
      </c>
      <c r="L13" s="95" t="s">
        <v>5</v>
      </c>
      <c r="M13" s="95" t="s">
        <v>7</v>
      </c>
      <c r="N13" s="93" t="s">
        <v>8</v>
      </c>
      <c r="O13" s="93" t="s">
        <v>9</v>
      </c>
      <c r="P13" s="93" t="s">
        <v>10</v>
      </c>
      <c r="Q13" s="93" t="s">
        <v>11</v>
      </c>
      <c r="R13" s="93" t="s">
        <v>71</v>
      </c>
      <c r="S13" s="93" t="s">
        <v>78</v>
      </c>
      <c r="T13" s="93" t="s">
        <v>79</v>
      </c>
      <c r="U13" s="93" t="s">
        <v>107</v>
      </c>
    </row>
    <row r="14" spans="1:21" s="94" customFormat="1" ht="15" customHeight="1">
      <c r="A14" s="96"/>
      <c r="B14" s="96"/>
      <c r="C14" s="96"/>
      <c r="D14" s="96"/>
      <c r="E14" s="92"/>
      <c r="F14" s="93"/>
      <c r="G14" s="93"/>
      <c r="H14" s="93"/>
      <c r="I14" s="93"/>
      <c r="J14" s="93"/>
      <c r="K14" s="95"/>
      <c r="L14" s="95"/>
      <c r="M14" s="95"/>
      <c r="N14" s="93"/>
      <c r="O14" s="93"/>
      <c r="P14" s="93"/>
      <c r="Q14" s="93"/>
      <c r="R14" s="93"/>
      <c r="S14" s="93"/>
      <c r="T14" s="93"/>
      <c r="U14" s="93"/>
    </row>
    <row r="15" spans="1:21" s="94" customFormat="1" ht="15" customHeight="1">
      <c r="A15" s="96"/>
      <c r="B15" s="96"/>
      <c r="C15" s="96"/>
      <c r="D15" s="96"/>
      <c r="E15" s="96"/>
      <c r="F15" s="96"/>
      <c r="G15" s="96"/>
      <c r="H15" s="96"/>
      <c r="I15" s="98"/>
      <c r="J15" s="98"/>
      <c r="K15" s="98"/>
      <c r="L15" s="98"/>
      <c r="M15" s="98"/>
      <c r="N15" s="99"/>
      <c r="O15" s="99"/>
      <c r="P15" s="99"/>
      <c r="Q15" s="99"/>
      <c r="R15" s="99"/>
      <c r="S15" s="99"/>
      <c r="T15" s="96"/>
      <c r="U15" s="100"/>
    </row>
    <row r="16" spans="1:21" s="94" customFormat="1" ht="15" customHeight="1">
      <c r="A16" s="96"/>
      <c r="B16" s="96"/>
      <c r="C16" s="96"/>
      <c r="D16" s="96"/>
      <c r="E16" s="96"/>
      <c r="F16" s="96"/>
      <c r="G16" s="96"/>
      <c r="H16" s="96"/>
      <c r="I16" s="98"/>
      <c r="J16" s="98"/>
      <c r="K16" s="98"/>
      <c r="L16" s="98"/>
      <c r="M16" s="98"/>
      <c r="N16" s="99"/>
      <c r="O16" s="99"/>
      <c r="P16" s="99"/>
      <c r="Q16" s="99"/>
      <c r="R16" s="99"/>
      <c r="S16" s="99"/>
      <c r="T16" s="96"/>
      <c r="U16" s="100"/>
    </row>
    <row r="17" spans="1:21" s="94" customFormat="1" ht="15" customHeight="1">
      <c r="A17" s="96"/>
      <c r="B17" s="96"/>
      <c r="C17" s="96"/>
      <c r="D17" s="96"/>
      <c r="E17" s="96"/>
      <c r="F17" s="96"/>
      <c r="G17" s="96"/>
      <c r="H17" s="96"/>
      <c r="I17" s="98"/>
      <c r="J17" s="98"/>
      <c r="K17" s="98"/>
      <c r="L17" s="98"/>
      <c r="M17" s="98"/>
      <c r="N17" s="99"/>
      <c r="O17" s="99"/>
      <c r="P17" s="99"/>
      <c r="Q17" s="99"/>
      <c r="R17" s="99"/>
      <c r="S17" s="99"/>
      <c r="T17" s="96"/>
      <c r="U17" s="100"/>
    </row>
    <row r="18" spans="1:21" s="94" customFormat="1" ht="15" customHeight="1">
      <c r="A18" s="96"/>
      <c r="B18" s="96"/>
      <c r="C18" s="96"/>
      <c r="D18" s="96"/>
      <c r="E18" s="96"/>
      <c r="F18" s="96"/>
      <c r="G18" s="96"/>
      <c r="H18" s="96"/>
      <c r="I18" s="98"/>
      <c r="J18" s="98"/>
      <c r="K18" s="98"/>
      <c r="L18" s="98"/>
      <c r="M18" s="98"/>
      <c r="N18" s="99"/>
      <c r="O18" s="99"/>
      <c r="P18" s="99"/>
      <c r="Q18" s="99"/>
      <c r="R18" s="99"/>
      <c r="S18" s="99"/>
      <c r="T18" s="96"/>
      <c r="U18" s="100"/>
    </row>
    <row r="19" spans="1:21" s="94" customFormat="1" ht="15" customHeight="1">
      <c r="A19" s="96"/>
      <c r="B19" s="96"/>
      <c r="C19" s="96"/>
      <c r="D19" s="96"/>
      <c r="E19" s="96"/>
      <c r="F19" s="96"/>
      <c r="G19" s="96"/>
      <c r="H19" s="96"/>
      <c r="I19" s="98"/>
      <c r="J19" s="98"/>
      <c r="K19" s="98"/>
      <c r="L19" s="98"/>
      <c r="M19" s="98"/>
      <c r="N19" s="99"/>
      <c r="O19" s="99"/>
      <c r="P19" s="99"/>
      <c r="Q19" s="99"/>
      <c r="R19" s="99"/>
      <c r="S19" s="99"/>
      <c r="T19" s="96"/>
      <c r="U19" s="100"/>
    </row>
    <row r="20" spans="1:21" s="94" customFormat="1" ht="15" customHeight="1">
      <c r="A20" s="96"/>
      <c r="B20" s="96"/>
      <c r="C20" s="96"/>
      <c r="D20" s="96"/>
      <c r="E20" s="96"/>
      <c r="F20" s="96"/>
      <c r="G20" s="96"/>
      <c r="H20" s="96"/>
      <c r="I20" s="98"/>
      <c r="J20" s="98"/>
      <c r="K20" s="98"/>
      <c r="L20" s="98"/>
      <c r="M20" s="98"/>
      <c r="N20" s="99"/>
      <c r="O20" s="99"/>
      <c r="P20" s="99"/>
      <c r="Q20" s="99"/>
      <c r="R20" s="99"/>
      <c r="S20" s="99"/>
      <c r="T20" s="96"/>
      <c r="U20" s="100"/>
    </row>
    <row r="21" spans="1:21" s="94" customFormat="1" ht="15" customHeight="1">
      <c r="A21" s="96"/>
      <c r="B21" s="96"/>
      <c r="C21" s="96"/>
      <c r="D21" s="96"/>
      <c r="E21" s="96"/>
      <c r="F21" s="96"/>
      <c r="G21" s="96"/>
      <c r="H21" s="96"/>
      <c r="I21" s="98"/>
      <c r="J21" s="98"/>
      <c r="K21" s="98"/>
      <c r="L21" s="98"/>
      <c r="M21" s="98"/>
      <c r="N21" s="99"/>
      <c r="O21" s="99"/>
      <c r="P21" s="99"/>
      <c r="Q21" s="99"/>
      <c r="R21" s="99"/>
      <c r="S21" s="99"/>
      <c r="T21" s="96"/>
      <c r="U21" s="100"/>
    </row>
    <row r="22" spans="1:21" s="94" customFormat="1" ht="15" customHeight="1">
      <c r="A22" s="96"/>
      <c r="B22" s="96"/>
      <c r="C22" s="96"/>
      <c r="D22" s="96"/>
      <c r="E22" s="96"/>
      <c r="F22" s="96"/>
      <c r="G22" s="96"/>
      <c r="H22" s="96"/>
      <c r="I22" s="98"/>
      <c r="J22" s="98"/>
      <c r="K22" s="98"/>
      <c r="L22" s="98"/>
      <c r="M22" s="98"/>
      <c r="N22" s="99"/>
      <c r="O22" s="99"/>
      <c r="P22" s="99"/>
      <c r="Q22" s="99"/>
      <c r="R22" s="99"/>
      <c r="S22" s="99"/>
      <c r="T22" s="96"/>
      <c r="U22" s="100"/>
    </row>
    <row r="23" spans="1:21" s="94" customFormat="1" ht="15" customHeight="1">
      <c r="A23" s="96"/>
      <c r="B23" s="96"/>
      <c r="C23" s="96"/>
      <c r="D23" s="96"/>
      <c r="E23" s="96"/>
      <c r="F23" s="96"/>
      <c r="G23" s="96"/>
      <c r="H23" s="96"/>
      <c r="I23" s="98"/>
      <c r="J23" s="98"/>
      <c r="K23" s="98"/>
      <c r="L23" s="98"/>
      <c r="M23" s="98"/>
      <c r="N23" s="99"/>
      <c r="O23" s="99"/>
      <c r="P23" s="99"/>
      <c r="Q23" s="99"/>
      <c r="R23" s="99"/>
      <c r="S23" s="99"/>
      <c r="T23" s="96"/>
      <c r="U23" s="100"/>
    </row>
    <row r="24" spans="1:21" s="94" customFormat="1" ht="15" customHeight="1">
      <c r="A24" s="96"/>
      <c r="B24" s="96"/>
      <c r="C24" s="96"/>
      <c r="D24" s="96"/>
      <c r="E24" s="96"/>
      <c r="F24" s="96"/>
      <c r="G24" s="96"/>
      <c r="H24" s="96"/>
      <c r="I24" s="98"/>
      <c r="J24" s="98"/>
      <c r="K24" s="98"/>
      <c r="L24" s="98"/>
      <c r="M24" s="98"/>
      <c r="N24" s="99"/>
      <c r="O24" s="99"/>
      <c r="P24" s="99"/>
      <c r="Q24" s="99"/>
      <c r="R24" s="99"/>
      <c r="S24" s="99"/>
      <c r="T24" s="96"/>
      <c r="U24" s="100"/>
    </row>
    <row r="25" spans="1:21" s="94" customFormat="1" ht="15" customHeight="1">
      <c r="A25" s="96"/>
      <c r="B25" s="96"/>
      <c r="C25" s="96"/>
      <c r="D25" s="96"/>
      <c r="E25" s="96"/>
      <c r="F25" s="96"/>
      <c r="G25" s="96"/>
      <c r="H25" s="96"/>
      <c r="I25" s="98"/>
      <c r="J25" s="98"/>
      <c r="K25" s="98"/>
      <c r="L25" s="98"/>
      <c r="M25" s="98"/>
      <c r="N25" s="99"/>
      <c r="O25" s="99"/>
      <c r="P25" s="99"/>
      <c r="Q25" s="99"/>
      <c r="R25" s="99"/>
      <c r="S25" s="99"/>
      <c r="T25" s="96"/>
      <c r="U25" s="100"/>
    </row>
    <row r="26" spans="1:21" s="94" customFormat="1" ht="15" customHeight="1">
      <c r="A26" s="96"/>
      <c r="B26" s="96"/>
      <c r="C26" s="96"/>
      <c r="D26" s="96"/>
      <c r="E26" s="96"/>
      <c r="F26" s="96"/>
      <c r="G26" s="96"/>
      <c r="H26" s="96"/>
      <c r="I26" s="98"/>
      <c r="J26" s="98"/>
      <c r="K26" s="98"/>
      <c r="L26" s="98"/>
      <c r="M26" s="98"/>
      <c r="N26" s="99"/>
      <c r="O26" s="99"/>
      <c r="P26" s="99"/>
      <c r="Q26" s="99"/>
      <c r="R26" s="99"/>
      <c r="S26" s="99"/>
      <c r="T26" s="96"/>
      <c r="U26" s="100"/>
    </row>
    <row r="27" spans="1:21" s="94" customFormat="1" ht="15" customHeight="1">
      <c r="A27" s="96"/>
      <c r="B27" s="96"/>
      <c r="C27" s="96"/>
      <c r="D27" s="96"/>
      <c r="E27" s="96"/>
      <c r="F27" s="96"/>
      <c r="G27" s="96"/>
      <c r="H27" s="96"/>
      <c r="I27" s="98"/>
      <c r="J27" s="98"/>
      <c r="K27" s="98"/>
      <c r="L27" s="98"/>
      <c r="M27" s="98"/>
      <c r="N27" s="99"/>
      <c r="O27" s="99"/>
      <c r="P27" s="99"/>
      <c r="Q27" s="99"/>
      <c r="R27" s="99"/>
      <c r="S27" s="99"/>
      <c r="T27" s="96"/>
      <c r="U27" s="100"/>
    </row>
    <row r="28" spans="1:21" s="94" customFormat="1" ht="15" customHeight="1">
      <c r="A28" s="96"/>
      <c r="B28" s="96"/>
      <c r="C28" s="96"/>
      <c r="D28" s="96"/>
      <c r="E28" s="96"/>
      <c r="F28" s="96"/>
      <c r="G28" s="96"/>
      <c r="H28" s="96"/>
      <c r="I28" s="98"/>
      <c r="J28" s="98"/>
      <c r="K28" s="98"/>
      <c r="L28" s="98"/>
      <c r="M28" s="98"/>
      <c r="N28" s="99"/>
      <c r="O28" s="99"/>
      <c r="P28" s="99"/>
      <c r="Q28" s="99"/>
      <c r="R28" s="99"/>
      <c r="S28" s="99"/>
      <c r="T28" s="96"/>
      <c r="U28" s="100"/>
    </row>
    <row r="29" spans="1:21" s="94" customFormat="1" ht="15" customHeight="1">
      <c r="A29" s="96"/>
      <c r="B29" s="96"/>
      <c r="C29" s="96"/>
      <c r="D29" s="96"/>
      <c r="E29" s="96"/>
      <c r="F29" s="96"/>
      <c r="G29" s="96"/>
      <c r="H29" s="96"/>
      <c r="I29" s="98"/>
      <c r="J29" s="98"/>
      <c r="K29" s="98"/>
      <c r="L29" s="98"/>
      <c r="M29" s="98"/>
      <c r="N29" s="99"/>
      <c r="O29" s="99"/>
      <c r="P29" s="99"/>
      <c r="Q29" s="99"/>
      <c r="R29" s="99"/>
      <c r="S29" s="99"/>
      <c r="T29" s="96"/>
      <c r="U29" s="100"/>
    </row>
    <row r="30" spans="1:21" s="94" customFormat="1" ht="15" customHeight="1">
      <c r="A30" s="96"/>
      <c r="B30" s="96"/>
      <c r="C30" s="96"/>
      <c r="D30" s="96"/>
      <c r="E30" s="96"/>
      <c r="F30" s="96"/>
      <c r="G30" s="96"/>
      <c r="H30" s="96"/>
      <c r="I30" s="98"/>
      <c r="J30" s="98"/>
      <c r="K30" s="98"/>
      <c r="L30" s="98"/>
      <c r="M30" s="98"/>
      <c r="N30" s="99"/>
      <c r="O30" s="99"/>
      <c r="P30" s="99"/>
      <c r="Q30" s="99"/>
      <c r="R30" s="99"/>
      <c r="S30" s="99"/>
      <c r="T30" s="96"/>
      <c r="U30" s="100"/>
    </row>
    <row r="31" spans="1:21" s="94" customFormat="1" ht="15" customHeight="1">
      <c r="A31" s="96"/>
      <c r="B31" s="96"/>
      <c r="C31" s="96"/>
      <c r="D31" s="96"/>
      <c r="E31" s="96"/>
      <c r="F31" s="96"/>
      <c r="G31" s="96"/>
      <c r="H31" s="96"/>
      <c r="I31" s="98"/>
      <c r="J31" s="98"/>
      <c r="K31" s="98"/>
      <c r="L31" s="98"/>
      <c r="M31" s="98"/>
      <c r="N31" s="99"/>
      <c r="O31" s="99"/>
      <c r="P31" s="99"/>
      <c r="Q31" s="99"/>
      <c r="R31" s="99"/>
      <c r="S31" s="99"/>
      <c r="T31" s="96"/>
      <c r="U31" s="100"/>
    </row>
    <row r="32" spans="1:21" s="94" customFormat="1" ht="15" customHeight="1">
      <c r="A32" s="96"/>
      <c r="B32" s="96"/>
      <c r="C32" s="96"/>
      <c r="D32" s="96"/>
      <c r="E32" s="96"/>
      <c r="F32" s="96"/>
      <c r="G32" s="96"/>
      <c r="H32" s="96"/>
      <c r="I32" s="98"/>
      <c r="J32" s="98"/>
      <c r="K32" s="98"/>
      <c r="L32" s="98"/>
      <c r="M32" s="98"/>
      <c r="N32" s="99"/>
      <c r="O32" s="99"/>
      <c r="P32" s="99"/>
      <c r="Q32" s="99"/>
      <c r="R32" s="99"/>
      <c r="S32" s="99"/>
      <c r="T32" s="96"/>
      <c r="U32" s="100"/>
    </row>
    <row r="33" spans="1:21" s="94" customFormat="1" ht="15" customHeight="1">
      <c r="A33" s="96"/>
      <c r="B33" s="96"/>
      <c r="C33" s="96"/>
      <c r="D33" s="96"/>
      <c r="E33" s="96"/>
      <c r="F33" s="96"/>
      <c r="G33" s="96"/>
      <c r="H33" s="96"/>
      <c r="I33" s="98"/>
      <c r="J33" s="98"/>
      <c r="K33" s="98"/>
      <c r="L33" s="98"/>
      <c r="M33" s="98"/>
      <c r="N33" s="99"/>
      <c r="O33" s="99"/>
      <c r="P33" s="99"/>
      <c r="Q33" s="99"/>
      <c r="R33" s="99"/>
      <c r="S33" s="99"/>
      <c r="T33" s="96"/>
      <c r="U33" s="100"/>
    </row>
    <row r="34" spans="1:21" s="94" customFormat="1" ht="15" customHeight="1">
      <c r="A34" s="96"/>
      <c r="B34" s="96"/>
      <c r="C34" s="96"/>
      <c r="D34" s="96"/>
      <c r="E34" s="96"/>
      <c r="F34" s="96"/>
      <c r="G34" s="96"/>
      <c r="H34" s="96"/>
      <c r="I34" s="98"/>
      <c r="J34" s="98"/>
      <c r="K34" s="98"/>
      <c r="L34" s="98"/>
      <c r="M34" s="98"/>
      <c r="N34" s="99"/>
      <c r="O34" s="99"/>
      <c r="P34" s="99"/>
      <c r="Q34" s="99"/>
      <c r="R34" s="99"/>
      <c r="S34" s="99"/>
      <c r="T34" s="96"/>
      <c r="U34" s="100"/>
    </row>
    <row r="35" spans="1:21" s="94" customFormat="1" ht="15" customHeight="1">
      <c r="A35" s="96"/>
      <c r="B35" s="96"/>
      <c r="C35" s="96"/>
      <c r="D35" s="96"/>
      <c r="E35" s="96"/>
      <c r="F35" s="96"/>
      <c r="G35" s="96"/>
      <c r="H35" s="96"/>
      <c r="I35" s="98"/>
      <c r="J35" s="98"/>
      <c r="K35" s="98"/>
      <c r="L35" s="98"/>
      <c r="M35" s="98"/>
      <c r="N35" s="99"/>
      <c r="O35" s="99"/>
      <c r="P35" s="99"/>
      <c r="Q35" s="99"/>
      <c r="R35" s="99"/>
      <c r="S35" s="99"/>
      <c r="T35" s="96"/>
      <c r="U35" s="100"/>
    </row>
    <row r="36" spans="1:21" s="94" customFormat="1" ht="15" customHeight="1">
      <c r="A36" s="96"/>
      <c r="B36" s="96"/>
      <c r="C36" s="96"/>
      <c r="D36" s="96"/>
      <c r="E36" s="96"/>
      <c r="F36" s="96"/>
      <c r="G36" s="96"/>
      <c r="H36" s="96"/>
      <c r="I36" s="98"/>
      <c r="J36" s="98"/>
      <c r="K36" s="98"/>
      <c r="L36" s="98"/>
      <c r="M36" s="98"/>
      <c r="N36" s="99"/>
      <c r="O36" s="99"/>
      <c r="P36" s="99"/>
      <c r="Q36" s="99"/>
      <c r="R36" s="99"/>
      <c r="S36" s="99"/>
      <c r="T36" s="96"/>
      <c r="U36" s="100"/>
    </row>
    <row r="37" spans="1:21" s="94" customFormat="1" ht="15" customHeight="1">
      <c r="A37" s="96"/>
      <c r="B37" s="96"/>
      <c r="C37" s="96"/>
      <c r="D37" s="96"/>
      <c r="E37" s="96"/>
      <c r="F37" s="92"/>
      <c r="G37" s="96"/>
      <c r="H37" s="96"/>
      <c r="I37" s="98"/>
      <c r="J37" s="98"/>
      <c r="K37" s="98"/>
      <c r="L37" s="98"/>
      <c r="M37" s="98"/>
      <c r="N37" s="99"/>
      <c r="O37" s="99"/>
      <c r="P37" s="99"/>
      <c r="Q37" s="99"/>
      <c r="R37" s="99"/>
      <c r="S37" s="99"/>
      <c r="T37" s="96"/>
      <c r="U37" s="100"/>
    </row>
    <row r="38" spans="1:21" s="94" customFormat="1" ht="15" customHeight="1">
      <c r="A38" s="96"/>
      <c r="B38" s="96"/>
      <c r="C38" s="96"/>
      <c r="D38" s="96"/>
      <c r="E38" s="96"/>
      <c r="F38" s="96"/>
      <c r="G38" s="96"/>
      <c r="H38" s="96"/>
      <c r="I38" s="98"/>
      <c r="J38" s="98"/>
      <c r="K38" s="98"/>
      <c r="L38" s="98"/>
      <c r="M38" s="98"/>
      <c r="N38" s="99"/>
      <c r="O38" s="99"/>
      <c r="P38" s="99"/>
      <c r="Q38" s="99"/>
      <c r="R38" s="99"/>
      <c r="S38" s="99"/>
      <c r="T38" s="96"/>
      <c r="U38" s="100"/>
    </row>
    <row r="39" spans="1:21" s="94" customFormat="1" ht="15" customHeight="1">
      <c r="A39" s="96"/>
      <c r="B39" s="96"/>
      <c r="C39" s="96"/>
      <c r="D39" s="96"/>
      <c r="E39" s="96"/>
      <c r="F39" s="92" t="s">
        <v>106</v>
      </c>
      <c r="G39" s="96"/>
      <c r="H39" s="96"/>
      <c r="I39" s="98"/>
      <c r="J39" s="98"/>
      <c r="K39" s="98"/>
      <c r="L39" s="98"/>
      <c r="M39" s="98"/>
      <c r="N39" s="99"/>
      <c r="O39" s="99"/>
      <c r="P39" s="99"/>
      <c r="Q39" s="99"/>
      <c r="R39" s="99"/>
      <c r="S39" s="99"/>
      <c r="T39" s="96"/>
      <c r="U39" s="100"/>
    </row>
    <row r="40" spans="1:21" s="94" customFormat="1" ht="15" customHeight="1">
      <c r="A40" s="104"/>
      <c r="B40" s="104"/>
      <c r="C40" s="104"/>
      <c r="D40" s="104"/>
      <c r="E40" s="104"/>
      <c r="F40" s="104"/>
      <c r="G40" s="104"/>
      <c r="H40" s="104"/>
      <c r="I40" s="105"/>
      <c r="J40" s="105"/>
      <c r="K40" s="105"/>
      <c r="L40" s="105"/>
      <c r="M40" s="105"/>
      <c r="N40" s="106"/>
      <c r="O40" s="106"/>
      <c r="P40" s="106"/>
      <c r="Q40" s="106"/>
      <c r="R40" s="106"/>
      <c r="S40" s="106"/>
      <c r="T40" s="104"/>
      <c r="U40" s="107"/>
    </row>
    <row r="41" spans="1:21">
      <c r="A41" s="40"/>
      <c r="B41" s="88"/>
      <c r="C41" s="40"/>
      <c r="D41" s="40"/>
      <c r="F41" s="40"/>
    </row>
    <row r="42" spans="1:21">
      <c r="B42" s="41"/>
      <c r="C42" s="42"/>
      <c r="D42" s="42"/>
      <c r="N42" s="43"/>
      <c r="O42" s="43"/>
    </row>
    <row r="43" spans="1:21">
      <c r="B43" s="44"/>
      <c r="C43" s="44"/>
      <c r="D43" s="44"/>
      <c r="N43" s="45"/>
      <c r="O43" s="45"/>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ignoredErrors>
    <ignoredError sqref="B10 C11:G12 A9 C15:G15 C14:D14 C13:P13 Q13:U13"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0" zoomScaleNormal="80" zoomScaleSheetLayoutView="70" workbookViewId="0">
      <selection sqref="A1:C1"/>
    </sheetView>
  </sheetViews>
  <sheetFormatPr baseColWidth="10" defaultColWidth="11.42578125" defaultRowHeight="13.5"/>
  <cols>
    <col min="1" max="1" width="50" style="1" customWidth="1"/>
    <col min="2" max="2" width="6.5703125" style="1" customWidth="1"/>
    <col min="3" max="3" width="90.85546875" style="1" customWidth="1"/>
    <col min="4" max="16384" width="11.42578125" style="1"/>
  </cols>
  <sheetData>
    <row r="1" spans="1:20" ht="35.1" customHeight="1">
      <c r="A1" s="252" t="s">
        <v>211</v>
      </c>
      <c r="B1" s="253"/>
      <c r="C1" s="254"/>
    </row>
    <row r="2" spans="1:20" ht="6" customHeight="1">
      <c r="C2" s="89"/>
    </row>
    <row r="3" spans="1:20" s="89" customFormat="1" ht="20.100000000000001" customHeight="1">
      <c r="A3" s="255" t="str">
        <f>+'APP-3'!A4:U4</f>
        <v>UNIDAD RESPONSABLE DEL GASTO:  01CD04  AUTORIDAD DE LA ZONA PATRIMONIO MUNDIAL NATURAL Y CULTURAL DE LA HUMANIDAD EN XOCHIMILCO, TLÁHUAC Y MILPA ALTA</v>
      </c>
      <c r="B3" s="256"/>
      <c r="C3" s="257"/>
      <c r="D3" s="227"/>
      <c r="E3" s="227"/>
      <c r="F3" s="227"/>
      <c r="G3" s="227"/>
      <c r="H3" s="227"/>
      <c r="I3" s="227"/>
      <c r="J3" s="227"/>
      <c r="K3" s="227"/>
      <c r="L3" s="227"/>
      <c r="M3" s="227"/>
      <c r="N3" s="227"/>
      <c r="O3" s="227"/>
      <c r="P3" s="227"/>
      <c r="Q3" s="227"/>
      <c r="R3" s="227"/>
      <c r="S3" s="227"/>
      <c r="T3" s="227"/>
    </row>
    <row r="4" spans="1:20" s="89" customFormat="1" ht="20.100000000000001" customHeight="1">
      <c r="A4" s="255" t="str">
        <f>+'APP-3'!A5:U5</f>
        <v>PERÍODO: ENERO - SEPTIEMBRE 2017</v>
      </c>
      <c r="B4" s="256"/>
      <c r="C4" s="257"/>
      <c r="D4" s="227"/>
      <c r="E4" s="227"/>
      <c r="F4" s="227"/>
      <c r="G4" s="227"/>
      <c r="H4" s="227"/>
      <c r="I4" s="227"/>
      <c r="J4" s="227"/>
      <c r="K4" s="227"/>
      <c r="L4" s="227"/>
      <c r="M4" s="227"/>
      <c r="N4" s="227"/>
      <c r="O4" s="227"/>
      <c r="P4" s="227"/>
      <c r="Q4" s="227"/>
      <c r="R4" s="227"/>
      <c r="S4" s="227"/>
      <c r="T4" s="227"/>
    </row>
    <row r="5" spans="1:20" s="89" customFormat="1" ht="20.100000000000001" customHeight="1">
      <c r="A5" s="255" t="s">
        <v>212</v>
      </c>
      <c r="B5" s="256"/>
      <c r="C5" s="257"/>
      <c r="D5" s="227"/>
      <c r="E5" s="227"/>
      <c r="F5" s="227"/>
      <c r="G5" s="227"/>
      <c r="H5" s="227"/>
      <c r="I5" s="227"/>
      <c r="J5" s="227"/>
      <c r="K5" s="227"/>
      <c r="L5" s="227"/>
      <c r="M5" s="227"/>
      <c r="N5" s="227"/>
      <c r="O5" s="227"/>
      <c r="P5" s="227"/>
      <c r="Q5" s="227"/>
      <c r="R5" s="227"/>
      <c r="S5" s="227"/>
      <c r="T5" s="227"/>
    </row>
    <row r="6" spans="1:20" ht="30" customHeight="1">
      <c r="A6" s="301" t="s">
        <v>213</v>
      </c>
      <c r="B6" s="302"/>
      <c r="C6" s="303"/>
    </row>
    <row r="7" spans="1:20" s="60" customFormat="1" ht="15" customHeight="1">
      <c r="A7" s="228"/>
      <c r="B7" s="84"/>
      <c r="C7" s="229"/>
    </row>
    <row r="8" spans="1:20" s="60" customFormat="1" ht="15" customHeight="1">
      <c r="A8" s="295"/>
      <c r="B8" s="296"/>
      <c r="C8" s="297"/>
    </row>
    <row r="9" spans="1:20" s="60" customFormat="1" ht="15" customHeight="1">
      <c r="A9" s="295"/>
      <c r="B9" s="296"/>
      <c r="C9" s="297"/>
    </row>
    <row r="10" spans="1:20" s="60" customFormat="1" ht="15" customHeight="1">
      <c r="A10" s="295"/>
      <c r="B10" s="296"/>
      <c r="C10" s="297"/>
    </row>
    <row r="11" spans="1:20" s="60" customFormat="1" ht="15" customHeight="1">
      <c r="A11" s="295"/>
      <c r="B11" s="296"/>
      <c r="C11" s="297"/>
    </row>
    <row r="12" spans="1:20" s="60" customFormat="1" ht="15" customHeight="1">
      <c r="A12" s="295"/>
      <c r="B12" s="296"/>
      <c r="C12" s="297"/>
    </row>
    <row r="13" spans="1:20" s="60" customFormat="1" ht="15" customHeight="1">
      <c r="A13" s="295"/>
      <c r="B13" s="296"/>
      <c r="C13" s="297"/>
    </row>
    <row r="14" spans="1:20" s="60" customFormat="1" ht="15" customHeight="1">
      <c r="A14" s="295"/>
      <c r="B14" s="296"/>
      <c r="C14" s="297"/>
    </row>
    <row r="15" spans="1:20" s="60" customFormat="1" ht="15" customHeight="1">
      <c r="A15" s="295"/>
      <c r="B15" s="296"/>
      <c r="C15" s="297"/>
    </row>
    <row r="16" spans="1:20" s="60" customFormat="1" ht="15" customHeight="1">
      <c r="A16" s="295"/>
      <c r="B16" s="296"/>
      <c r="C16" s="297"/>
    </row>
    <row r="17" spans="1:3" s="60" customFormat="1" ht="15" customHeight="1">
      <c r="A17" s="295"/>
      <c r="B17" s="296"/>
      <c r="C17" s="297"/>
    </row>
    <row r="18" spans="1:3" s="60" customFormat="1" ht="15" customHeight="1">
      <c r="A18" s="295"/>
      <c r="B18" s="296"/>
      <c r="C18" s="297"/>
    </row>
    <row r="19" spans="1:3" s="60" customFormat="1" ht="15" customHeight="1">
      <c r="A19" s="295"/>
      <c r="B19" s="296"/>
      <c r="C19" s="297"/>
    </row>
    <row r="20" spans="1:3" s="60" customFormat="1" ht="15" customHeight="1">
      <c r="A20" s="295"/>
      <c r="B20" s="296"/>
      <c r="C20" s="297"/>
    </row>
    <row r="21" spans="1:3" s="60" customFormat="1" ht="15" customHeight="1">
      <c r="A21" s="295"/>
      <c r="B21" s="296"/>
      <c r="C21" s="297"/>
    </row>
    <row r="22" spans="1:3" s="60" customFormat="1" ht="15" customHeight="1">
      <c r="A22" s="295"/>
      <c r="B22" s="296"/>
      <c r="C22" s="297"/>
    </row>
    <row r="23" spans="1:3" s="60" customFormat="1" ht="15" customHeight="1">
      <c r="A23" s="295"/>
      <c r="B23" s="296"/>
      <c r="C23" s="297"/>
    </row>
    <row r="24" spans="1:3" s="60" customFormat="1" ht="15" customHeight="1">
      <c r="A24" s="295"/>
      <c r="B24" s="296"/>
      <c r="C24" s="297"/>
    </row>
    <row r="25" spans="1:3" s="60" customFormat="1" ht="15" customHeight="1">
      <c r="A25" s="295"/>
      <c r="B25" s="296"/>
      <c r="C25" s="297"/>
    </row>
    <row r="26" spans="1:3" s="60" customFormat="1" ht="15" customHeight="1">
      <c r="A26" s="295"/>
      <c r="B26" s="296"/>
      <c r="C26" s="297"/>
    </row>
    <row r="27" spans="1:3" s="60" customFormat="1" ht="15" customHeight="1">
      <c r="A27" s="295"/>
      <c r="B27" s="296"/>
      <c r="C27" s="297"/>
    </row>
    <row r="28" spans="1:3" s="60" customFormat="1" ht="15" customHeight="1">
      <c r="A28" s="295"/>
      <c r="B28" s="296"/>
      <c r="C28" s="297"/>
    </row>
    <row r="29" spans="1:3" s="60" customFormat="1" ht="15" customHeight="1">
      <c r="A29" s="295"/>
      <c r="B29" s="296"/>
      <c r="C29" s="297"/>
    </row>
    <row r="30" spans="1:3" s="60" customFormat="1" ht="15" customHeight="1">
      <c r="A30" s="295"/>
      <c r="B30" s="296"/>
      <c r="C30" s="297"/>
    </row>
    <row r="31" spans="1:3" s="60" customFormat="1" ht="15" customHeight="1">
      <c r="A31" s="298"/>
      <c r="B31" s="299"/>
      <c r="C31" s="300"/>
    </row>
    <row r="33" spans="1:3">
      <c r="A33" s="37"/>
      <c r="B33" s="37"/>
      <c r="C33" s="12"/>
    </row>
    <row r="34" spans="1:3">
      <c r="A34" s="38"/>
      <c r="B34" s="38"/>
      <c r="C34" s="15"/>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zoomScale="112" zoomScaleNormal="112" workbookViewId="0">
      <selection sqref="A1:O1"/>
    </sheetView>
  </sheetViews>
  <sheetFormatPr baseColWidth="10" defaultColWidth="11.42578125" defaultRowHeight="13.5"/>
  <cols>
    <col min="1" max="7" width="5" style="1" customWidth="1"/>
    <col min="8" max="8" width="60.85546875" style="1" customWidth="1"/>
    <col min="9" max="9" width="10.85546875" style="1" customWidth="1"/>
    <col min="10" max="14" width="13.85546875" style="1" customWidth="1"/>
    <col min="15" max="15" width="36.7109375" style="1" customWidth="1"/>
    <col min="16" max="16" width="2.85546875" style="1" customWidth="1"/>
    <col min="17" max="16384" width="11.42578125" style="1"/>
  </cols>
  <sheetData>
    <row r="1" spans="1:16" ht="35.1" customHeight="1">
      <c r="A1" s="366" t="s">
        <v>125</v>
      </c>
      <c r="B1" s="367"/>
      <c r="C1" s="367"/>
      <c r="D1" s="367"/>
      <c r="E1" s="367"/>
      <c r="F1" s="367"/>
      <c r="G1" s="367"/>
      <c r="H1" s="367"/>
      <c r="I1" s="367"/>
      <c r="J1" s="367"/>
      <c r="K1" s="367"/>
      <c r="L1" s="367"/>
      <c r="M1" s="367"/>
      <c r="N1" s="367"/>
      <c r="O1" s="368"/>
    </row>
    <row r="2" spans="1:16" ht="8.1" customHeight="1">
      <c r="A2" s="369"/>
      <c r="B2" s="369"/>
      <c r="C2" s="369"/>
      <c r="D2" s="369"/>
      <c r="E2" s="369"/>
      <c r="F2" s="369"/>
      <c r="G2" s="369"/>
      <c r="H2" s="369"/>
      <c r="I2" s="369"/>
      <c r="J2" s="369"/>
      <c r="K2" s="369"/>
      <c r="L2" s="369"/>
      <c r="M2" s="369"/>
      <c r="N2" s="369"/>
      <c r="O2" s="369"/>
    </row>
    <row r="3" spans="1:16" ht="19.350000000000001" customHeight="1">
      <c r="A3" s="370" t="s">
        <v>242</v>
      </c>
      <c r="B3" s="371"/>
      <c r="C3" s="371"/>
      <c r="D3" s="371"/>
      <c r="E3" s="371"/>
      <c r="F3" s="371"/>
      <c r="G3" s="371"/>
      <c r="H3" s="371"/>
      <c r="I3" s="371"/>
      <c r="J3" s="371"/>
      <c r="K3" s="371"/>
      <c r="L3" s="371"/>
      <c r="M3" s="371"/>
      <c r="N3" s="371"/>
      <c r="O3" s="372"/>
    </row>
    <row r="4" spans="1:16" ht="19.350000000000001" customHeight="1">
      <c r="A4" s="370" t="s">
        <v>271</v>
      </c>
      <c r="B4" s="371"/>
      <c r="C4" s="371"/>
      <c r="D4" s="371"/>
      <c r="E4" s="371"/>
      <c r="F4" s="371"/>
      <c r="G4" s="371"/>
      <c r="H4" s="371"/>
      <c r="I4" s="371"/>
      <c r="J4" s="371"/>
      <c r="K4" s="371"/>
      <c r="L4" s="371"/>
      <c r="M4" s="371"/>
      <c r="N4" s="371"/>
      <c r="O4" s="372"/>
    </row>
    <row r="5" spans="1:16" ht="20.100000000000001" customHeight="1">
      <c r="A5" s="373" t="s">
        <v>80</v>
      </c>
      <c r="B5" s="373" t="s">
        <v>126</v>
      </c>
      <c r="C5" s="373" t="s">
        <v>36</v>
      </c>
      <c r="D5" s="373" t="s">
        <v>34</v>
      </c>
      <c r="E5" s="373" t="s">
        <v>35</v>
      </c>
      <c r="F5" s="373" t="s">
        <v>12</v>
      </c>
      <c r="G5" s="373" t="s">
        <v>67</v>
      </c>
      <c r="H5" s="374" t="s">
        <v>13</v>
      </c>
      <c r="I5" s="373" t="s">
        <v>127</v>
      </c>
      <c r="J5" s="375" t="s">
        <v>128</v>
      </c>
      <c r="K5" s="376"/>
      <c r="L5" s="377"/>
      <c r="M5" s="375" t="s">
        <v>129</v>
      </c>
      <c r="N5" s="376"/>
      <c r="O5" s="377"/>
    </row>
    <row r="6" spans="1:16" ht="20.100000000000001" customHeight="1">
      <c r="A6" s="378"/>
      <c r="B6" s="378"/>
      <c r="C6" s="378"/>
      <c r="D6" s="378"/>
      <c r="E6" s="378"/>
      <c r="F6" s="378"/>
      <c r="G6" s="378"/>
      <c r="H6" s="379"/>
      <c r="I6" s="378"/>
      <c r="J6" s="380" t="s">
        <v>130</v>
      </c>
      <c r="K6" s="380" t="s">
        <v>160</v>
      </c>
      <c r="L6" s="380" t="s">
        <v>131</v>
      </c>
      <c r="M6" s="380" t="s">
        <v>86</v>
      </c>
      <c r="N6" s="380" t="s">
        <v>161</v>
      </c>
      <c r="O6" s="380" t="s">
        <v>21</v>
      </c>
    </row>
    <row r="7" spans="1:16" s="140" customFormat="1" ht="15" customHeight="1">
      <c r="A7" s="381" t="s">
        <v>218</v>
      </c>
      <c r="B7" s="381" t="s">
        <v>219</v>
      </c>
      <c r="C7" s="381" t="s">
        <v>220</v>
      </c>
      <c r="D7" s="381" t="s">
        <v>219</v>
      </c>
      <c r="E7" s="381" t="s">
        <v>220</v>
      </c>
      <c r="F7" s="381" t="s">
        <v>221</v>
      </c>
      <c r="G7" s="381"/>
      <c r="H7" s="382" t="s">
        <v>243</v>
      </c>
      <c r="I7" s="381" t="s">
        <v>198</v>
      </c>
      <c r="J7" s="381" t="s">
        <v>222</v>
      </c>
      <c r="K7" s="381" t="s">
        <v>222</v>
      </c>
      <c r="L7" s="381" t="s">
        <v>220</v>
      </c>
      <c r="M7" s="401">
        <v>6874876</v>
      </c>
      <c r="N7" s="401">
        <v>1129929.1599999999</v>
      </c>
      <c r="O7" s="401">
        <v>913257.86</v>
      </c>
    </row>
    <row r="8" spans="1:16">
      <c r="A8" s="383"/>
      <c r="B8" s="384"/>
      <c r="C8" s="384"/>
      <c r="D8" s="384"/>
      <c r="E8" s="384"/>
      <c r="F8" s="384"/>
      <c r="G8" s="384"/>
      <c r="H8" s="384"/>
      <c r="I8" s="384"/>
      <c r="J8" s="384"/>
      <c r="K8" s="384"/>
      <c r="L8" s="384"/>
      <c r="M8" s="384"/>
      <c r="N8" s="384"/>
      <c r="O8" s="385"/>
    </row>
    <row r="9" spans="1:16">
      <c r="A9" s="433" t="s">
        <v>269</v>
      </c>
      <c r="B9" s="434"/>
      <c r="C9" s="434"/>
      <c r="D9" s="434"/>
      <c r="E9" s="434"/>
      <c r="F9" s="434"/>
      <c r="G9" s="434"/>
      <c r="H9" s="434"/>
      <c r="I9" s="434"/>
      <c r="J9" s="434"/>
      <c r="K9" s="434"/>
      <c r="L9" s="434"/>
      <c r="M9" s="434"/>
      <c r="N9" s="434"/>
      <c r="O9" s="435"/>
    </row>
    <row r="10" spans="1:16">
      <c r="A10" s="433" t="s">
        <v>270</v>
      </c>
      <c r="B10" s="434"/>
      <c r="C10" s="434"/>
      <c r="D10" s="434"/>
      <c r="E10" s="434"/>
      <c r="F10" s="434"/>
      <c r="G10" s="434"/>
      <c r="H10" s="434"/>
      <c r="I10" s="434"/>
      <c r="J10" s="434"/>
      <c r="K10" s="434"/>
      <c r="L10" s="434"/>
      <c r="M10" s="434"/>
      <c r="N10" s="434"/>
      <c r="O10" s="435"/>
    </row>
    <row r="11" spans="1:16">
      <c r="A11" s="433" t="s">
        <v>244</v>
      </c>
      <c r="B11" s="434"/>
      <c r="C11" s="434"/>
      <c r="D11" s="434"/>
      <c r="E11" s="434"/>
      <c r="F11" s="434"/>
      <c r="G11" s="434"/>
      <c r="H11" s="434"/>
      <c r="I11" s="434"/>
      <c r="J11" s="434"/>
      <c r="K11" s="434"/>
      <c r="L11" s="434"/>
      <c r="M11" s="434"/>
      <c r="N11" s="434"/>
      <c r="O11" s="435"/>
    </row>
    <row r="12" spans="1:16" ht="34.5" customHeight="1">
      <c r="A12" s="393" t="s">
        <v>245</v>
      </c>
      <c r="B12" s="394"/>
      <c r="C12" s="394"/>
      <c r="D12" s="394"/>
      <c r="E12" s="394"/>
      <c r="F12" s="394"/>
      <c r="G12" s="394"/>
      <c r="H12" s="394"/>
      <c r="I12" s="394"/>
      <c r="J12" s="394"/>
      <c r="K12" s="394"/>
      <c r="L12" s="394"/>
      <c r="M12" s="394"/>
      <c r="N12" s="394"/>
      <c r="O12" s="395"/>
    </row>
    <row r="13" spans="1:16" ht="18.75" customHeight="1">
      <c r="A13" s="393" t="s">
        <v>246</v>
      </c>
      <c r="B13" s="394"/>
      <c r="C13" s="394"/>
      <c r="D13" s="394"/>
      <c r="E13" s="394"/>
      <c r="F13" s="394"/>
      <c r="G13" s="394"/>
      <c r="H13" s="394"/>
      <c r="I13" s="394"/>
      <c r="J13" s="394"/>
      <c r="K13" s="394"/>
      <c r="L13" s="394"/>
      <c r="M13" s="394"/>
      <c r="N13" s="394"/>
      <c r="O13" s="395"/>
    </row>
    <row r="14" spans="1:16">
      <c r="A14" s="436" t="s">
        <v>247</v>
      </c>
      <c r="B14" s="437"/>
      <c r="C14" s="437"/>
      <c r="D14" s="437"/>
      <c r="E14" s="437"/>
      <c r="F14" s="437"/>
      <c r="G14" s="437"/>
      <c r="H14" s="437"/>
      <c r="I14" s="437"/>
      <c r="J14" s="437"/>
      <c r="K14" s="437"/>
      <c r="L14" s="437"/>
      <c r="M14" s="437"/>
      <c r="N14" s="437"/>
      <c r="O14" s="438"/>
      <c r="P14" s="89"/>
    </row>
    <row r="15" spans="1:16">
      <c r="A15" s="436"/>
      <c r="B15" s="437"/>
      <c r="C15" s="437"/>
      <c r="D15" s="437"/>
      <c r="E15" s="437"/>
      <c r="F15" s="437"/>
      <c r="G15" s="437"/>
      <c r="H15" s="437"/>
      <c r="I15" s="437"/>
      <c r="J15" s="437"/>
      <c r="K15" s="437"/>
      <c r="L15" s="437"/>
      <c r="M15" s="437"/>
      <c r="N15" s="437"/>
      <c r="O15" s="438"/>
      <c r="P15" s="89"/>
    </row>
    <row r="16" spans="1:16" ht="21.75" customHeight="1">
      <c r="A16" s="436"/>
      <c r="B16" s="437"/>
      <c r="C16" s="437"/>
      <c r="D16" s="437"/>
      <c r="E16" s="437"/>
      <c r="F16" s="437"/>
      <c r="G16" s="437"/>
      <c r="H16" s="437"/>
      <c r="I16" s="437"/>
      <c r="J16" s="437"/>
      <c r="K16" s="437"/>
      <c r="L16" s="437"/>
      <c r="M16" s="437"/>
      <c r="N16" s="437"/>
      <c r="O16" s="438"/>
      <c r="P16" s="89"/>
    </row>
    <row r="17" spans="1:16" ht="15.75" customHeight="1">
      <c r="A17" s="433" t="s">
        <v>248</v>
      </c>
      <c r="B17" s="434"/>
      <c r="C17" s="434"/>
      <c r="D17" s="434"/>
      <c r="E17" s="434"/>
      <c r="F17" s="434"/>
      <c r="G17" s="434"/>
      <c r="H17" s="434"/>
      <c r="I17" s="434"/>
      <c r="J17" s="434"/>
      <c r="K17" s="434"/>
      <c r="L17" s="434"/>
      <c r="M17" s="434"/>
      <c r="N17" s="434"/>
      <c r="O17" s="435"/>
      <c r="P17" s="89"/>
    </row>
    <row r="18" spans="1:16" ht="7.5" customHeight="1">
      <c r="A18" s="413"/>
      <c r="B18" s="414"/>
      <c r="C18" s="414"/>
      <c r="D18" s="414"/>
      <c r="E18" s="414"/>
      <c r="F18" s="414"/>
      <c r="G18" s="414"/>
      <c r="H18" s="414"/>
      <c r="I18" s="414"/>
      <c r="J18" s="414"/>
      <c r="K18" s="414"/>
      <c r="L18" s="414"/>
      <c r="M18" s="414"/>
      <c r="N18" s="414"/>
      <c r="O18" s="415"/>
      <c r="P18" s="89"/>
    </row>
    <row r="19" spans="1:16">
      <c r="A19" s="413"/>
      <c r="B19" s="414"/>
      <c r="C19" s="414"/>
      <c r="D19" s="414"/>
      <c r="E19" s="414"/>
      <c r="F19" s="414"/>
      <c r="G19" s="414"/>
      <c r="H19" s="414"/>
      <c r="I19" s="414"/>
      <c r="J19" s="414"/>
      <c r="K19" s="414"/>
      <c r="L19" s="414"/>
      <c r="M19" s="414"/>
      <c r="N19" s="414"/>
      <c r="O19" s="415"/>
      <c r="P19" s="89"/>
    </row>
    <row r="20" spans="1:16" ht="2.25" customHeight="1">
      <c r="A20" s="416"/>
      <c r="B20" s="417"/>
      <c r="C20" s="417"/>
      <c r="D20" s="417"/>
      <c r="E20" s="417"/>
      <c r="F20" s="417"/>
      <c r="G20" s="417"/>
      <c r="H20" s="417"/>
      <c r="I20" s="417"/>
      <c r="J20" s="417"/>
      <c r="K20" s="417"/>
      <c r="L20" s="417"/>
      <c r="M20" s="417"/>
      <c r="N20" s="417"/>
      <c r="O20" s="418"/>
      <c r="P20" s="89"/>
    </row>
    <row r="21" spans="1:16" s="140" customFormat="1" ht="15" customHeight="1">
      <c r="A21" s="386" t="s">
        <v>220</v>
      </c>
      <c r="B21" s="386" t="s">
        <v>223</v>
      </c>
      <c r="C21" s="386" t="s">
        <v>218</v>
      </c>
      <c r="D21" s="386" t="s">
        <v>224</v>
      </c>
      <c r="E21" s="386" t="s">
        <v>220</v>
      </c>
      <c r="F21" s="386" t="s">
        <v>225</v>
      </c>
      <c r="G21" s="386"/>
      <c r="H21" s="382" t="s">
        <v>249</v>
      </c>
      <c r="I21" s="386" t="s">
        <v>250</v>
      </c>
      <c r="J21" s="386" t="s">
        <v>218</v>
      </c>
      <c r="K21" s="386" t="s">
        <v>226</v>
      </c>
      <c r="L21" s="386" t="s">
        <v>226</v>
      </c>
      <c r="M21" s="402">
        <v>200000</v>
      </c>
      <c r="N21" s="402">
        <v>0</v>
      </c>
      <c r="O21" s="402">
        <v>0</v>
      </c>
    </row>
    <row r="22" spans="1:16">
      <c r="A22" s="387"/>
      <c r="B22" s="388"/>
      <c r="C22" s="388"/>
      <c r="D22" s="388"/>
      <c r="E22" s="388"/>
      <c r="F22" s="388"/>
      <c r="G22" s="388"/>
      <c r="H22" s="388"/>
      <c r="I22" s="388"/>
      <c r="J22" s="388"/>
      <c r="K22" s="388"/>
      <c r="L22" s="388"/>
      <c r="M22" s="388"/>
      <c r="N22" s="388"/>
      <c r="O22" s="389"/>
    </row>
    <row r="23" spans="1:16">
      <c r="A23" s="393" t="s">
        <v>251</v>
      </c>
      <c r="B23" s="394"/>
      <c r="C23" s="394"/>
      <c r="D23" s="394"/>
      <c r="E23" s="394"/>
      <c r="F23" s="394"/>
      <c r="G23" s="394"/>
      <c r="H23" s="394"/>
      <c r="I23" s="394"/>
      <c r="J23" s="394"/>
      <c r="K23" s="394"/>
      <c r="L23" s="394"/>
      <c r="M23" s="394"/>
      <c r="N23" s="394"/>
      <c r="O23" s="395"/>
    </row>
    <row r="24" spans="1:16" ht="20.25" customHeight="1">
      <c r="A24" s="393"/>
      <c r="B24" s="394"/>
      <c r="C24" s="394"/>
      <c r="D24" s="394"/>
      <c r="E24" s="394"/>
      <c r="F24" s="394"/>
      <c r="G24" s="394"/>
      <c r="H24" s="394"/>
      <c r="I24" s="394"/>
      <c r="J24" s="394"/>
      <c r="K24" s="394"/>
      <c r="L24" s="394"/>
      <c r="M24" s="394"/>
      <c r="N24" s="394"/>
      <c r="O24" s="395"/>
    </row>
    <row r="25" spans="1:16">
      <c r="A25" s="396" t="s">
        <v>229</v>
      </c>
      <c r="B25" s="397"/>
      <c r="C25" s="397"/>
      <c r="D25" s="397"/>
      <c r="E25" s="397"/>
      <c r="F25" s="397"/>
      <c r="G25" s="397"/>
      <c r="H25" s="397"/>
      <c r="I25" s="397"/>
      <c r="J25" s="397"/>
      <c r="K25" s="397"/>
      <c r="L25" s="397"/>
      <c r="M25" s="397"/>
      <c r="N25" s="397"/>
      <c r="O25" s="398"/>
    </row>
    <row r="26" spans="1:16">
      <c r="A26" s="431"/>
      <c r="B26" s="432"/>
      <c r="C26" s="432"/>
      <c r="D26" s="432"/>
      <c r="E26" s="432"/>
      <c r="F26" s="432"/>
      <c r="G26" s="432"/>
      <c r="H26" s="432"/>
      <c r="I26" s="432"/>
      <c r="J26" s="432"/>
      <c r="K26" s="432"/>
      <c r="L26" s="432"/>
      <c r="M26" s="432"/>
      <c r="N26" s="432"/>
      <c r="O26" s="399"/>
    </row>
    <row r="27" spans="1:16">
      <c r="A27" s="431" t="s">
        <v>230</v>
      </c>
      <c r="B27" s="432"/>
      <c r="C27" s="432"/>
      <c r="D27" s="432"/>
      <c r="E27" s="432"/>
      <c r="F27" s="432"/>
      <c r="G27" s="432"/>
      <c r="H27" s="432"/>
      <c r="I27" s="432"/>
      <c r="J27" s="432"/>
      <c r="K27" s="432"/>
      <c r="L27" s="432"/>
      <c r="M27" s="432"/>
      <c r="N27" s="432"/>
      <c r="O27" s="399"/>
    </row>
    <row r="28" spans="1:16">
      <c r="A28" s="390"/>
      <c r="B28" s="391"/>
      <c r="C28" s="391"/>
      <c r="D28" s="391"/>
      <c r="E28" s="391"/>
      <c r="F28" s="391"/>
      <c r="G28" s="391"/>
      <c r="H28" s="391"/>
      <c r="I28" s="391"/>
      <c r="J28" s="391"/>
      <c r="K28" s="391"/>
      <c r="L28" s="391"/>
      <c r="M28" s="391"/>
      <c r="N28" s="391"/>
      <c r="O28" s="392"/>
    </row>
    <row r="29" spans="1:16" s="140" customFormat="1" ht="15" customHeight="1">
      <c r="A29" s="386" t="s">
        <v>222</v>
      </c>
      <c r="B29" s="386" t="s">
        <v>218</v>
      </c>
      <c r="C29" s="386" t="s">
        <v>220</v>
      </c>
      <c r="D29" s="386" t="s">
        <v>218</v>
      </c>
      <c r="E29" s="386" t="s">
        <v>223</v>
      </c>
      <c r="F29" s="386" t="s">
        <v>227</v>
      </c>
      <c r="G29" s="386"/>
      <c r="H29" s="382" t="s">
        <v>208</v>
      </c>
      <c r="I29" s="386" t="s">
        <v>209</v>
      </c>
      <c r="J29" s="386" t="s">
        <v>228</v>
      </c>
      <c r="K29" s="386" t="s">
        <v>228</v>
      </c>
      <c r="L29" s="386" t="s">
        <v>231</v>
      </c>
      <c r="M29" s="402">
        <v>37857064</v>
      </c>
      <c r="N29" s="402">
        <v>21868341.059999999</v>
      </c>
      <c r="O29" s="402">
        <v>19847106.750000004</v>
      </c>
    </row>
    <row r="30" spans="1:16">
      <c r="A30" s="387"/>
      <c r="B30" s="388"/>
      <c r="C30" s="388"/>
      <c r="D30" s="388"/>
      <c r="E30" s="388"/>
      <c r="F30" s="388"/>
      <c r="G30" s="388"/>
      <c r="H30" s="388"/>
      <c r="I30" s="388"/>
      <c r="J30" s="388"/>
      <c r="K30" s="388"/>
      <c r="L30" s="388"/>
      <c r="M30" s="388"/>
      <c r="N30" s="388"/>
      <c r="O30" s="389"/>
    </row>
    <row r="31" spans="1:16">
      <c r="A31" s="403" t="s">
        <v>252</v>
      </c>
      <c r="B31" s="404"/>
      <c r="C31" s="404"/>
      <c r="D31" s="404"/>
      <c r="E31" s="404"/>
      <c r="F31" s="404"/>
      <c r="G31" s="404"/>
      <c r="H31" s="404"/>
      <c r="I31" s="404"/>
      <c r="J31" s="404"/>
      <c r="K31" s="404"/>
      <c r="L31" s="404"/>
      <c r="M31" s="404"/>
      <c r="N31" s="404"/>
      <c r="O31" s="405"/>
    </row>
    <row r="32" spans="1:16" ht="3" customHeight="1">
      <c r="A32" s="403"/>
      <c r="B32" s="404"/>
      <c r="C32" s="404"/>
      <c r="D32" s="404"/>
      <c r="E32" s="404"/>
      <c r="F32" s="404"/>
      <c r="G32" s="404"/>
      <c r="H32" s="404"/>
      <c r="I32" s="404"/>
      <c r="J32" s="404"/>
      <c r="K32" s="404"/>
      <c r="L32" s="404"/>
      <c r="M32" s="404"/>
      <c r="N32" s="404"/>
      <c r="O32" s="405"/>
    </row>
    <row r="33" spans="1:16">
      <c r="A33" s="406" t="s">
        <v>229</v>
      </c>
      <c r="B33" s="407"/>
      <c r="C33" s="407"/>
      <c r="D33" s="407"/>
      <c r="E33" s="407"/>
      <c r="F33" s="407"/>
      <c r="G33" s="407"/>
      <c r="H33" s="407"/>
      <c r="I33" s="407"/>
      <c r="J33" s="407"/>
      <c r="K33" s="407"/>
      <c r="L33" s="407"/>
      <c r="M33" s="407"/>
      <c r="N33" s="407"/>
      <c r="O33" s="408"/>
    </row>
    <row r="34" spans="1:16">
      <c r="A34" s="409" t="s">
        <v>253</v>
      </c>
      <c r="B34" s="410"/>
      <c r="C34" s="410"/>
      <c r="D34" s="410"/>
      <c r="E34" s="410"/>
      <c r="F34" s="410"/>
      <c r="G34" s="410"/>
      <c r="H34" s="410"/>
      <c r="I34" s="410"/>
      <c r="J34" s="410"/>
      <c r="K34" s="410"/>
      <c r="L34" s="410"/>
      <c r="M34" s="410"/>
      <c r="N34" s="410"/>
      <c r="O34" s="411"/>
    </row>
    <row r="35" spans="1:16" ht="13.5" customHeight="1">
      <c r="A35" s="403" t="s">
        <v>254</v>
      </c>
      <c r="B35" s="404"/>
      <c r="C35" s="404"/>
      <c r="D35" s="404"/>
      <c r="E35" s="404"/>
      <c r="F35" s="404"/>
      <c r="G35" s="404"/>
      <c r="H35" s="404"/>
      <c r="I35" s="404"/>
      <c r="J35" s="404"/>
      <c r="K35" s="404"/>
      <c r="L35" s="404"/>
      <c r="M35" s="404"/>
      <c r="N35" s="404"/>
      <c r="O35" s="405"/>
    </row>
    <row r="36" spans="1:16">
      <c r="A36" s="409" t="s">
        <v>255</v>
      </c>
      <c r="B36" s="410"/>
      <c r="C36" s="410"/>
      <c r="D36" s="410"/>
      <c r="E36" s="410"/>
      <c r="F36" s="410"/>
      <c r="G36" s="410"/>
      <c r="H36" s="410"/>
      <c r="I36" s="410"/>
      <c r="J36" s="410"/>
      <c r="K36" s="410"/>
      <c r="L36" s="410"/>
      <c r="M36" s="410"/>
      <c r="N36" s="410"/>
      <c r="O36" s="412"/>
    </row>
    <row r="37" spans="1:16">
      <c r="A37" s="409" t="s">
        <v>256</v>
      </c>
      <c r="B37" s="410"/>
      <c r="C37" s="410"/>
      <c r="D37" s="410"/>
      <c r="E37" s="410"/>
      <c r="F37" s="410"/>
      <c r="G37" s="410"/>
      <c r="H37" s="410"/>
      <c r="I37" s="410"/>
      <c r="J37" s="410"/>
      <c r="K37" s="410"/>
      <c r="L37" s="410"/>
      <c r="M37" s="410"/>
      <c r="N37" s="410"/>
      <c r="O37" s="412"/>
    </row>
    <row r="38" spans="1:16">
      <c r="A38" s="409" t="s">
        <v>257</v>
      </c>
      <c r="B38" s="410"/>
      <c r="C38" s="410"/>
      <c r="D38" s="410"/>
      <c r="E38" s="410"/>
      <c r="F38" s="410"/>
      <c r="G38" s="410"/>
      <c r="H38" s="410"/>
      <c r="I38" s="410"/>
      <c r="J38" s="410"/>
      <c r="K38" s="410"/>
      <c r="L38" s="410"/>
      <c r="M38" s="410"/>
      <c r="N38" s="410"/>
      <c r="O38" s="412"/>
    </row>
    <row r="39" spans="1:16" ht="27" customHeight="1">
      <c r="A39" s="403" t="s">
        <v>258</v>
      </c>
      <c r="B39" s="404"/>
      <c r="C39" s="404"/>
      <c r="D39" s="404"/>
      <c r="E39" s="404"/>
      <c r="F39" s="404"/>
      <c r="G39" s="404"/>
      <c r="H39" s="404"/>
      <c r="I39" s="404"/>
      <c r="J39" s="404"/>
      <c r="K39" s="404"/>
      <c r="L39" s="404"/>
      <c r="M39" s="404"/>
      <c r="N39" s="404"/>
      <c r="O39" s="405"/>
    </row>
    <row r="40" spans="1:16">
      <c r="A40" s="409" t="s">
        <v>259</v>
      </c>
      <c r="B40" s="410"/>
      <c r="C40" s="410"/>
      <c r="D40" s="410"/>
      <c r="E40" s="410"/>
      <c r="F40" s="410"/>
      <c r="G40" s="410"/>
      <c r="H40" s="410"/>
      <c r="I40" s="410"/>
      <c r="J40" s="410"/>
      <c r="K40" s="410"/>
      <c r="L40" s="410"/>
      <c r="M40" s="410"/>
      <c r="N40" s="410"/>
      <c r="O40" s="412"/>
    </row>
    <row r="41" spans="1:16" ht="12.75" customHeight="1">
      <c r="A41" s="409" t="s">
        <v>260</v>
      </c>
      <c r="B41" s="410"/>
      <c r="C41" s="410"/>
      <c r="D41" s="410"/>
      <c r="E41" s="410"/>
      <c r="F41" s="410"/>
      <c r="G41" s="410"/>
      <c r="H41" s="410"/>
      <c r="I41" s="410"/>
      <c r="J41" s="410"/>
      <c r="K41" s="410"/>
      <c r="L41" s="410"/>
      <c r="M41" s="410"/>
      <c r="N41" s="410"/>
      <c r="O41" s="412"/>
    </row>
    <row r="42" spans="1:16" ht="13.5" customHeight="1">
      <c r="A42" s="419" t="s">
        <v>261</v>
      </c>
      <c r="B42" s="420"/>
      <c r="C42" s="420"/>
      <c r="D42" s="420"/>
      <c r="E42" s="420"/>
      <c r="F42" s="420"/>
      <c r="G42" s="420"/>
      <c r="H42" s="420"/>
      <c r="I42" s="420"/>
      <c r="J42" s="420"/>
      <c r="K42" s="420"/>
      <c r="L42" s="420"/>
      <c r="M42" s="420"/>
      <c r="N42" s="420"/>
      <c r="O42" s="421"/>
      <c r="P42" s="400"/>
    </row>
    <row r="43" spans="1:16">
      <c r="A43" s="422" t="s">
        <v>262</v>
      </c>
      <c r="B43" s="423"/>
      <c r="C43" s="423"/>
      <c r="D43" s="423"/>
      <c r="E43" s="423"/>
      <c r="F43" s="423"/>
      <c r="G43" s="423"/>
      <c r="H43" s="423"/>
      <c r="I43" s="423"/>
      <c r="J43" s="423"/>
      <c r="K43" s="423"/>
      <c r="L43" s="423"/>
      <c r="M43" s="423"/>
      <c r="N43" s="423"/>
      <c r="O43" s="424"/>
    </row>
    <row r="44" spans="1:16">
      <c r="A44" s="419" t="s">
        <v>263</v>
      </c>
      <c r="B44" s="420"/>
      <c r="C44" s="420"/>
      <c r="D44" s="420"/>
      <c r="E44" s="420"/>
      <c r="F44" s="420"/>
      <c r="G44" s="420"/>
      <c r="H44" s="420"/>
      <c r="I44" s="420"/>
      <c r="J44" s="420"/>
      <c r="K44" s="420"/>
      <c r="L44" s="420"/>
      <c r="M44" s="420"/>
      <c r="N44" s="420"/>
      <c r="O44" s="421"/>
    </row>
    <row r="45" spans="1:16">
      <c r="A45" s="419" t="s">
        <v>264</v>
      </c>
      <c r="B45" s="420"/>
      <c r="C45" s="420"/>
      <c r="D45" s="420"/>
      <c r="E45" s="420"/>
      <c r="F45" s="420"/>
      <c r="G45" s="420"/>
      <c r="H45" s="420"/>
      <c r="I45" s="420"/>
      <c r="J45" s="420"/>
      <c r="K45" s="420"/>
      <c r="L45" s="420"/>
      <c r="M45" s="420"/>
      <c r="N45" s="420"/>
      <c r="O45" s="421"/>
    </row>
    <row r="46" spans="1:16">
      <c r="A46" s="419" t="s">
        <v>265</v>
      </c>
      <c r="B46" s="420"/>
      <c r="C46" s="420"/>
      <c r="D46" s="420"/>
      <c r="E46" s="420"/>
      <c r="F46" s="420"/>
      <c r="G46" s="420"/>
      <c r="H46" s="420"/>
      <c r="I46" s="420"/>
      <c r="J46" s="420"/>
      <c r="K46" s="420"/>
      <c r="L46" s="420"/>
      <c r="M46" s="420"/>
      <c r="N46" s="420"/>
      <c r="O46" s="421"/>
    </row>
    <row r="47" spans="1:16">
      <c r="A47" s="425" t="s">
        <v>266</v>
      </c>
      <c r="B47" s="426"/>
      <c r="C47" s="426"/>
      <c r="D47" s="426"/>
      <c r="E47" s="426"/>
      <c r="F47" s="426"/>
      <c r="G47" s="426"/>
      <c r="H47" s="426"/>
      <c r="I47" s="426"/>
      <c r="J47" s="426"/>
      <c r="K47" s="426"/>
      <c r="L47" s="426"/>
      <c r="M47" s="426"/>
      <c r="N47" s="426"/>
      <c r="O47" s="427"/>
    </row>
    <row r="48" spans="1:16">
      <c r="A48" s="425" t="s">
        <v>267</v>
      </c>
      <c r="B48" s="426"/>
      <c r="C48" s="426"/>
      <c r="D48" s="426"/>
      <c r="E48" s="426"/>
      <c r="F48" s="426"/>
      <c r="G48" s="426"/>
      <c r="H48" s="426"/>
      <c r="I48" s="426"/>
      <c r="J48" s="426"/>
      <c r="K48" s="426"/>
      <c r="L48" s="426"/>
      <c r="M48" s="426"/>
      <c r="N48" s="426"/>
      <c r="O48" s="427"/>
    </row>
    <row r="49" spans="1:15">
      <c r="A49" s="428" t="s">
        <v>268</v>
      </c>
      <c r="B49" s="429"/>
      <c r="C49" s="429"/>
      <c r="D49" s="429"/>
      <c r="E49" s="429"/>
      <c r="F49" s="429"/>
      <c r="G49" s="429"/>
      <c r="H49" s="429"/>
      <c r="I49" s="429"/>
      <c r="J49" s="429"/>
      <c r="K49" s="429"/>
      <c r="L49" s="429"/>
      <c r="M49" s="429"/>
      <c r="N49" s="429"/>
      <c r="O49" s="430"/>
    </row>
  </sheetData>
  <mergeCells count="44">
    <mergeCell ref="A46:O46"/>
    <mergeCell ref="A47:O47"/>
    <mergeCell ref="A48:O48"/>
    <mergeCell ref="A49:O49"/>
    <mergeCell ref="A10:O10"/>
    <mergeCell ref="A40:O40"/>
    <mergeCell ref="A41:O41"/>
    <mergeCell ref="A42:O42"/>
    <mergeCell ref="A43:O43"/>
    <mergeCell ref="A44:O44"/>
    <mergeCell ref="A45:O45"/>
    <mergeCell ref="A34:N34"/>
    <mergeCell ref="A35:O35"/>
    <mergeCell ref="A36:O36"/>
    <mergeCell ref="A37:O37"/>
    <mergeCell ref="A38:O38"/>
    <mergeCell ref="A39:O39"/>
    <mergeCell ref="A23:O24"/>
    <mergeCell ref="A25:O25"/>
    <mergeCell ref="A30:O30"/>
    <mergeCell ref="A31:O32"/>
    <mergeCell ref="A33:O33"/>
    <mergeCell ref="A11:O11"/>
    <mergeCell ref="A12:O12"/>
    <mergeCell ref="A13:O13"/>
    <mergeCell ref="A14:O16"/>
    <mergeCell ref="A17:O17"/>
    <mergeCell ref="A22:O22"/>
    <mergeCell ref="H5:H6"/>
    <mergeCell ref="I5:I6"/>
    <mergeCell ref="J5:L5"/>
    <mergeCell ref="M5:O5"/>
    <mergeCell ref="A8:O8"/>
    <mergeCell ref="A9:O9"/>
    <mergeCell ref="A1:O1"/>
    <mergeCell ref="A3:O3"/>
    <mergeCell ref="A4:O4"/>
    <mergeCell ref="A5:A6"/>
    <mergeCell ref="B5:B6"/>
    <mergeCell ref="C5:C6"/>
    <mergeCell ref="D5:D6"/>
    <mergeCell ref="E5:E6"/>
    <mergeCell ref="F5:F6"/>
    <mergeCell ref="G5:G6"/>
  </mergeCells>
  <printOptions horizontalCentered="1"/>
  <pageMargins left="0.39370078740157483" right="0.39370078740157483" top="1.5748031496062993" bottom="0.39370078740157483" header="0.19685039370078741" footer="0.19685039370078741"/>
  <pageSetup scale="61" orientation="landscape" r:id="rId1"/>
  <headerFooter>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70" zoomScaleNormal="70" zoomScaleSheetLayoutView="70" workbookViewId="0">
      <selection activeCell="A5" sqref="A5"/>
    </sheetView>
  </sheetViews>
  <sheetFormatPr baseColWidth="10" defaultColWidth="8.85546875" defaultRowHeight="13.5"/>
  <cols>
    <col min="1" max="1" width="30.85546875" style="46" customWidth="1"/>
    <col min="2" max="2" width="30.85546875" style="48" customWidth="1"/>
    <col min="3" max="8" width="17.85546875" style="48" customWidth="1"/>
    <col min="9" max="11" width="17.85546875" style="46" customWidth="1"/>
    <col min="12" max="16384" width="8.85546875" style="46"/>
  </cols>
  <sheetData>
    <row r="1" spans="1:11" ht="35.1" customHeight="1">
      <c r="A1" s="316" t="s">
        <v>169</v>
      </c>
      <c r="B1" s="317"/>
      <c r="C1" s="317"/>
      <c r="D1" s="317"/>
      <c r="E1" s="317"/>
      <c r="F1" s="317"/>
      <c r="G1" s="317"/>
      <c r="H1" s="317"/>
      <c r="I1" s="317"/>
      <c r="J1" s="317"/>
      <c r="K1" s="318"/>
    </row>
    <row r="2" spans="1:11" ht="7.5" customHeight="1">
      <c r="A2" s="177"/>
      <c r="B2" s="149"/>
      <c r="C2" s="149"/>
      <c r="D2" s="149"/>
      <c r="E2" s="149"/>
      <c r="F2" s="149"/>
      <c r="G2" s="149"/>
      <c r="H2" s="149"/>
      <c r="I2" s="149"/>
      <c r="J2" s="149"/>
      <c r="K2" s="178"/>
    </row>
    <row r="3" spans="1:11" ht="20.100000000000001" customHeight="1">
      <c r="A3" s="313" t="str">
        <f>+'APP-4'!A3:C3</f>
        <v>UNIDAD RESPONSABLE DEL GASTO:  01CD04  AUTORIDAD DE LA ZONA PATRIMONIO MUNDIAL NATURAL Y CULTURAL DE LA HUMANIDAD EN XOCHIMILCO, TLÁHUAC Y MILPA ALTA</v>
      </c>
      <c r="B3" s="314"/>
      <c r="C3" s="314"/>
      <c r="D3" s="314"/>
      <c r="E3" s="314"/>
      <c r="F3" s="314"/>
      <c r="G3" s="314"/>
      <c r="H3" s="314"/>
      <c r="I3" s="314"/>
      <c r="J3" s="314"/>
      <c r="K3" s="315"/>
    </row>
    <row r="4" spans="1:11" ht="20.100000000000001" customHeight="1">
      <c r="A4" s="310" t="str">
        <f>+'APP-4'!A4:C4</f>
        <v>PERÍODO: ENERO - SEPTIEMBRE 2017</v>
      </c>
      <c r="B4" s="311"/>
      <c r="C4" s="311"/>
      <c r="D4" s="311"/>
      <c r="E4" s="311"/>
      <c r="F4" s="311"/>
      <c r="G4" s="311"/>
      <c r="H4" s="311"/>
      <c r="I4" s="311"/>
      <c r="J4" s="311"/>
      <c r="K4" s="312"/>
    </row>
    <row r="5" spans="1:11" ht="6" customHeight="1">
      <c r="A5" s="179"/>
      <c r="B5" s="150"/>
      <c r="C5" s="150"/>
      <c r="D5" s="150"/>
      <c r="E5" s="150"/>
      <c r="F5" s="150"/>
      <c r="G5" s="150"/>
      <c r="H5" s="150"/>
      <c r="I5" s="149"/>
      <c r="J5" s="149"/>
      <c r="K5" s="178"/>
    </row>
    <row r="6" spans="1:11" ht="23.1" customHeight="1">
      <c r="A6" s="307" t="s">
        <v>170</v>
      </c>
      <c r="B6" s="308"/>
      <c r="C6" s="308"/>
      <c r="D6" s="308"/>
      <c r="E6" s="308"/>
      <c r="F6" s="308"/>
      <c r="G6" s="308"/>
      <c r="H6" s="308"/>
      <c r="I6" s="308"/>
      <c r="J6" s="308"/>
      <c r="K6" s="309"/>
    </row>
    <row r="7" spans="1:11" ht="6.75" customHeight="1">
      <c r="A7" s="180"/>
      <c r="B7" s="47"/>
      <c r="C7" s="47"/>
      <c r="D7" s="47"/>
      <c r="E7" s="47"/>
      <c r="F7" s="47"/>
      <c r="G7" s="47"/>
      <c r="H7" s="47"/>
      <c r="I7" s="149"/>
      <c r="J7" s="149"/>
      <c r="K7" s="178"/>
    </row>
    <row r="8" spans="1:11" ht="25.5">
      <c r="A8" s="141" t="s">
        <v>171</v>
      </c>
      <c r="B8" s="141" t="s">
        <v>172</v>
      </c>
      <c r="C8" s="141" t="s">
        <v>173</v>
      </c>
      <c r="D8" s="141" t="s">
        <v>174</v>
      </c>
      <c r="E8" s="141" t="s">
        <v>175</v>
      </c>
      <c r="F8" s="141" t="s">
        <v>176</v>
      </c>
      <c r="G8" s="141" t="s">
        <v>177</v>
      </c>
      <c r="H8" s="141" t="s">
        <v>178</v>
      </c>
      <c r="I8" s="141" t="s">
        <v>179</v>
      </c>
      <c r="J8" s="141" t="s">
        <v>180</v>
      </c>
      <c r="K8" s="141" t="s">
        <v>181</v>
      </c>
    </row>
    <row r="9" spans="1:11" ht="13.5" customHeight="1">
      <c r="A9" s="193" t="s">
        <v>1</v>
      </c>
      <c r="B9" s="193" t="s">
        <v>2</v>
      </c>
      <c r="C9" s="193" t="s">
        <v>6</v>
      </c>
      <c r="D9" s="193" t="s">
        <v>3</v>
      </c>
      <c r="E9" s="193" t="s">
        <v>4</v>
      </c>
      <c r="F9" s="193" t="s">
        <v>5</v>
      </c>
      <c r="G9" s="193" t="s">
        <v>7</v>
      </c>
      <c r="H9" s="193" t="s">
        <v>8</v>
      </c>
      <c r="I9" s="193" t="s">
        <v>9</v>
      </c>
      <c r="J9" s="193" t="s">
        <v>10</v>
      </c>
      <c r="K9" s="193" t="s">
        <v>11</v>
      </c>
    </row>
    <row r="10" spans="1:11" ht="83.45" customHeight="1">
      <c r="A10" s="189"/>
      <c r="B10" s="190"/>
      <c r="C10" s="190"/>
      <c r="D10" s="190"/>
      <c r="E10" s="191"/>
      <c r="F10" s="191"/>
      <c r="G10" s="190"/>
      <c r="H10" s="191"/>
      <c r="I10" s="191"/>
      <c r="J10" s="191"/>
      <c r="K10" s="192"/>
    </row>
    <row r="11" spans="1:11" ht="83.45" customHeight="1">
      <c r="A11" s="146"/>
      <c r="B11" s="143"/>
      <c r="C11" s="143"/>
      <c r="D11" s="143"/>
      <c r="E11" s="144"/>
      <c r="F11" s="144"/>
      <c r="G11" s="143"/>
      <c r="H11" s="144"/>
      <c r="I11" s="144"/>
      <c r="J11" s="144"/>
      <c r="K11" s="145"/>
    </row>
    <row r="12" spans="1:11" ht="83.45" customHeight="1">
      <c r="A12" s="146"/>
      <c r="B12" s="143"/>
      <c r="C12" s="143"/>
      <c r="D12" s="143"/>
      <c r="E12" s="144"/>
      <c r="F12" s="144"/>
      <c r="G12" s="143"/>
      <c r="H12" s="144"/>
      <c r="I12" s="144"/>
      <c r="J12" s="144"/>
      <c r="K12" s="145"/>
    </row>
    <row r="13" spans="1:11" ht="83.45" customHeight="1">
      <c r="A13" s="146"/>
      <c r="B13" s="143"/>
      <c r="C13" s="143"/>
      <c r="D13" s="143"/>
      <c r="E13" s="144"/>
      <c r="F13" s="144"/>
      <c r="G13" s="143"/>
      <c r="H13" s="144"/>
      <c r="I13" s="144"/>
      <c r="J13" s="144"/>
      <c r="K13" s="145"/>
    </row>
    <row r="14" spans="1:11" ht="83.45" customHeight="1">
      <c r="A14" s="146"/>
      <c r="B14" s="143"/>
      <c r="C14" s="143"/>
      <c r="D14" s="143"/>
      <c r="E14" s="144"/>
      <c r="F14" s="144"/>
      <c r="G14" s="143"/>
      <c r="H14" s="144"/>
      <c r="I14" s="144"/>
      <c r="J14" s="144"/>
      <c r="K14" s="145"/>
    </row>
    <row r="15" spans="1:11" ht="83.45" customHeight="1">
      <c r="A15" s="146"/>
      <c r="B15" s="143"/>
      <c r="C15" s="143"/>
      <c r="D15" s="143"/>
      <c r="E15" s="144"/>
      <c r="F15" s="144"/>
      <c r="G15" s="143"/>
      <c r="H15" s="144"/>
      <c r="I15" s="144"/>
      <c r="J15" s="144"/>
      <c r="K15" s="145"/>
    </row>
    <row r="16" spans="1:11" ht="83.45" customHeight="1">
      <c r="A16" s="142"/>
      <c r="B16" s="147"/>
      <c r="C16" s="147"/>
      <c r="D16" s="147"/>
      <c r="E16" s="145"/>
      <c r="F16" s="145"/>
      <c r="G16" s="148"/>
      <c r="H16" s="145"/>
      <c r="I16" s="145"/>
      <c r="J16" s="145"/>
      <c r="K16" s="145"/>
    </row>
    <row r="17" spans="1:9" ht="15">
      <c r="A17" s="49"/>
    </row>
    <row r="18" spans="1:9" ht="15">
      <c r="A18" s="49"/>
    </row>
    <row r="19" spans="1:9" ht="15">
      <c r="A19" s="49"/>
    </row>
    <row r="20" spans="1:9" ht="15">
      <c r="A20" s="49"/>
    </row>
    <row r="21" spans="1:9" ht="15">
      <c r="A21" s="49"/>
    </row>
    <row r="22" spans="1:9" s="48" customFormat="1" ht="15">
      <c r="A22" s="49"/>
      <c r="I22" s="46"/>
    </row>
    <row r="23" spans="1:9" s="48" customFormat="1" ht="15">
      <c r="A23" s="49"/>
      <c r="I23" s="46"/>
    </row>
  </sheetData>
  <mergeCells count="4">
    <mergeCell ref="A6:K6"/>
    <mergeCell ref="A4:K4"/>
    <mergeCell ref="A3:K3"/>
    <mergeCell ref="A1:K1"/>
  </mergeCells>
  <phoneticPr fontId="0" type="noConversion"/>
  <conditionalFormatting sqref="A4:A5">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9" orientation="landscape" r:id="rId1"/>
  <headerFooter scaleWithDoc="0">
    <oddHeader>&amp;C&amp;G</oddHeader>
    <oddFooter>&amp;C&amp;G</oddFooter>
  </headerFooter>
  <ignoredErrors>
    <ignoredError sqref="A9:K9"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20</vt:i4>
      </vt:variant>
    </vt:vector>
  </HeadingPairs>
  <TitlesOfParts>
    <vt:vector size="36" baseType="lpstr">
      <vt:lpstr>Caratula</vt:lpstr>
      <vt:lpstr>ECG-1</vt:lpstr>
      <vt:lpstr>ECG-2</vt:lpstr>
      <vt:lpstr>APP-1</vt:lpstr>
      <vt:lpstr>APP-2</vt:lpstr>
      <vt:lpstr>APP-3</vt:lpstr>
      <vt:lpstr>APP-4</vt:lpstr>
      <vt:lpstr>AR </vt:lpstr>
      <vt:lpstr>IAPP</vt:lpstr>
      <vt:lpstr>EAP</vt:lpstr>
      <vt:lpstr>ADS-1</vt:lpstr>
      <vt:lpstr>ADS-2</vt:lpstr>
      <vt:lpstr>SAP</vt:lpstr>
      <vt:lpstr>FIC</vt:lpstr>
      <vt:lpstr>AUR</vt:lpstr>
      <vt:lpstr>Formato 6d</vt:lpstr>
      <vt:lpstr>'ADS-1'!Área_de_impresión</vt:lpstr>
      <vt:lpstr>'APP-3'!Área_de_impresión</vt:lpstr>
      <vt:lpstr>'AR '!Área_de_impresión</vt:lpstr>
      <vt:lpstr>Caratula!Área_de_impresión</vt:lpstr>
      <vt:lpstr>'Formato 6d'!Área_de_impresión</vt:lpstr>
      <vt:lpstr>IAPP!Área_de_impresión</vt:lpstr>
      <vt:lpstr>'ADS-1'!Títulos_a_imprimir</vt:lpstr>
      <vt:lpstr>'ADS-2'!Títulos_a_imprimir</vt:lpstr>
      <vt:lpstr>'APP-1'!Títulos_a_imprimir</vt:lpstr>
      <vt:lpstr>'APP-2'!Títulos_a_imprimir</vt:lpstr>
      <vt:lpstr>'APP-3'!Títulos_a_imprimir</vt:lpstr>
      <vt:lpstr>'APP-4'!Títulos_a_imprimir</vt:lpstr>
      <vt:lpstr>'AR '!Títulos_a_imprimir</vt:lpstr>
      <vt:lpstr>AUR!Títulos_a_imprimir</vt:lpstr>
      <vt:lpstr>EAP!Títulos_a_imprimir</vt:lpstr>
      <vt:lpstr>'ECG-1'!Títulos_a_imprimir</vt:lpstr>
      <vt:lpstr>'ECG-2'!Títulos_a_imprimir</vt:lpstr>
      <vt:lpstr>FIC!Títulos_a_imprimir</vt:lpstr>
      <vt:lpstr>IAPP!Títulos_a_imprimir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14</cp:lastModifiedBy>
  <cp:lastPrinted>2017-10-10T15:59:56Z</cp:lastPrinted>
  <dcterms:created xsi:type="dcterms:W3CDTF">2007-06-29T21:15:18Z</dcterms:created>
  <dcterms:modified xsi:type="dcterms:W3CDTF">2017-10-10T16:01:57Z</dcterms:modified>
</cp:coreProperties>
</file>