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420" yWindow="1440" windowWidth="11175" windowHeight="3945" tabRatio="894"/>
  </bookViews>
  <sheets>
    <sheet name="CALENDARIO MODIFICADO" sheetId="19" r:id="rId1"/>
  </sheets>
  <definedNames>
    <definedName name="_xlnm._FilterDatabase" localSheetId="0" hidden="1">'CALENDARIO MODIFICADO'!$A$7:$CM$19</definedName>
    <definedName name="_xlnm.Print_Area" localSheetId="0">'CALENDARIO MODIFICADO'!$A$1:$AI$7</definedName>
    <definedName name="_xlnm.Print_Titles" localSheetId="0">'CALENDARIO MODIFICADO'!$1:$7</definedName>
  </definedNames>
  <calcPr calcId="152511"/>
</workbook>
</file>

<file path=xl/calcChain.xml><?xml version="1.0" encoding="utf-8"?>
<calcChain xmlns="http://schemas.openxmlformats.org/spreadsheetml/2006/main">
  <c r="AG15" i="19" l="1"/>
  <c r="AF15" i="19"/>
  <c r="AE15" i="19"/>
  <c r="AD15" i="19"/>
  <c r="AG9" i="19"/>
  <c r="AF9" i="19"/>
  <c r="AD9" i="19"/>
  <c r="AE11" i="19" l="1"/>
  <c r="AD11" i="19"/>
  <c r="AH17" i="19" l="1"/>
  <c r="AG17" i="19"/>
  <c r="AF17" i="19"/>
  <c r="AE17" i="19"/>
  <c r="AD17" i="19"/>
  <c r="AH15" i="19" l="1"/>
  <c r="AE9" i="19"/>
  <c r="AC15" i="19" l="1"/>
  <c r="AB15" i="19"/>
  <c r="AA15" i="19"/>
  <c r="AC9" i="19" l="1"/>
  <c r="AB9" i="19"/>
  <c r="AA9" i="19"/>
  <c r="BA15" i="19" l="1"/>
  <c r="BA9" i="19"/>
  <c r="AZ17" i="19" l="1"/>
  <c r="AZ11" i="19"/>
  <c r="AI9" i="19" l="1"/>
  <c r="AH9" i="19"/>
  <c r="Z15" i="19" l="1"/>
  <c r="Y15" i="19"/>
  <c r="X15" i="19"/>
  <c r="AP15" i="19" s="1"/>
  <c r="Z9" i="19"/>
  <c r="Y9" i="19"/>
  <c r="X9" i="19"/>
  <c r="AP9" i="19" l="1"/>
  <c r="AZ9" i="19"/>
  <c r="AZ15" i="19"/>
  <c r="W15" i="19" l="1"/>
  <c r="AK15" i="19" s="1"/>
  <c r="W9" i="19"/>
  <c r="AK9" i="19" s="1"/>
  <c r="AY15" i="19" l="1"/>
  <c r="AX15" i="19"/>
  <c r="AO15" i="19"/>
  <c r="AY9" i="19"/>
  <c r="AX9" i="19"/>
  <c r="AO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AJ18" i="19"/>
  <c r="W18" i="19"/>
  <c r="AQ15" i="19" s="1"/>
  <c r="AJ17" i="19"/>
  <c r="W17" i="19"/>
  <c r="AS15" i="19" s="1"/>
  <c r="AJ16" i="19"/>
  <c r="W16" i="19"/>
  <c r="AR15" i="19" s="1"/>
  <c r="AJ15" i="19"/>
  <c r="AJ14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AJ12" i="19"/>
  <c r="W12" i="19"/>
  <c r="AQ9" i="19" s="1"/>
  <c r="AJ11" i="19"/>
  <c r="W11" i="19"/>
  <c r="AS9" i="19" s="1"/>
  <c r="AJ10" i="19"/>
  <c r="W10" i="19"/>
  <c r="AR9" i="19" s="1"/>
  <c r="AJ9" i="19"/>
  <c r="AJ8" i="19"/>
  <c r="W13" i="19" l="1"/>
  <c r="AW9" i="19" s="1"/>
  <c r="AJ19" i="19"/>
  <c r="W19" i="19"/>
  <c r="AW15" i="19" s="1"/>
  <c r="AJ13" i="19"/>
</calcChain>
</file>

<file path=xl/sharedStrings.xml><?xml version="1.0" encoding="utf-8"?>
<sst xmlns="http://schemas.openxmlformats.org/spreadsheetml/2006/main" count="130" uniqueCount="74">
  <si>
    <t>CENTRO 
GESTOR</t>
  </si>
  <si>
    <t>ÁREA 
FUNCIONAL</t>
  </si>
  <si>
    <t>FONDO</t>
  </si>
  <si>
    <t>POSICIÓN 
PRESUPUESTAL</t>
  </si>
  <si>
    <t>PROYECTO 
DE INVERSIÓN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</si>
  <si>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</si>
  <si>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</si>
  <si>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</si>
  <si>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</si>
  <si>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</si>
  <si>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</si>
  <si>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</si>
  <si>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</si>
  <si>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</si>
  <si>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</si>
  <si>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</si>
  <si>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</si>
  <si>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DG</t>
  </si>
  <si>
    <t>00</t>
  </si>
  <si>
    <t>PY</t>
  </si>
  <si>
    <t>CAP</t>
  </si>
  <si>
    <t>DI</t>
  </si>
  <si>
    <t>TG</t>
  </si>
  <si>
    <t>PARTIDA</t>
  </si>
  <si>
    <t>FI</t>
  </si>
  <si>
    <t>F</t>
  </si>
  <si>
    <t>SF</t>
  </si>
  <si>
    <t>AI</t>
  </si>
  <si>
    <t>FF</t>
  </si>
  <si>
    <t>FG</t>
  </si>
  <si>
    <t>FE</t>
  </si>
  <si>
    <t>OR</t>
  </si>
  <si>
    <t>MODIFICADO</t>
  </si>
  <si>
    <t>DIFERENCIA</t>
  </si>
  <si>
    <t>AF</t>
  </si>
  <si>
    <t xml:space="preserve">F </t>
  </si>
  <si>
    <t>PP</t>
  </si>
  <si>
    <t>UR</t>
  </si>
  <si>
    <t>PROGRAMADO</t>
  </si>
  <si>
    <t>EJERCIDO</t>
  </si>
  <si>
    <t>CONTRATADO</t>
  </si>
  <si>
    <t>DISP. MENSUAL</t>
  </si>
  <si>
    <t>DISP. ANUAL</t>
  </si>
  <si>
    <t>RED</t>
  </si>
  <si>
    <t>AMP</t>
  </si>
  <si>
    <t>COMPROMISO</t>
  </si>
  <si>
    <t>DISPONIBLE</t>
  </si>
  <si>
    <t>REQ - OR SERV</t>
  </si>
  <si>
    <t>REQ-OS</t>
  </si>
  <si>
    <t>F/R</t>
  </si>
  <si>
    <t>AREA</t>
  </si>
  <si>
    <t>REQ OS</t>
  </si>
  <si>
    <t>JUD DE RECURSOS HUMANOS Y FINANCIEROS</t>
  </si>
  <si>
    <t>DIRECCION DE ADMINISTRACION</t>
  </si>
  <si>
    <t>AUTORIDAD DE LA ZONA PATRIMONIO MUNDIAL, NATURAL Y CULTURAL DE LA HUMANIDAD EN XOCHIMILCO, TLAHUAC Y MILPA ALTA</t>
  </si>
  <si>
    <t>CALENDARIO Y SUFICIENCIAS 2017</t>
  </si>
  <si>
    <t>COORDINADOR GENERAL</t>
  </si>
  <si>
    <t>A</t>
  </si>
  <si>
    <t>01CD04</t>
  </si>
  <si>
    <t>ORIGINAL</t>
  </si>
  <si>
    <t>OTRAS AYUDAS SOCIALES A PERSONAS</t>
  </si>
  <si>
    <t>PRESERVACION DE LOS ECOSISTEMAS</t>
  </si>
  <si>
    <t>INFORMACION PARA LA PRESERVACION DEL PATRIMONIO  CULTURAL</t>
  </si>
  <si>
    <t>CONTRATO</t>
  </si>
  <si>
    <t>CENTRALIZADAS</t>
  </si>
  <si>
    <t>DIDC</t>
  </si>
  <si>
    <t>DPIDT</t>
  </si>
  <si>
    <t xml:space="preserve">DESCRIPCION </t>
  </si>
  <si>
    <t>TOTALES</t>
  </si>
  <si>
    <t>CAPITULOS</t>
  </si>
  <si>
    <t>AF-1588-5641-10824</t>
  </si>
  <si>
    <t>AF-1588-2123-2391-2745-5641-10824</t>
  </si>
  <si>
    <t>AF-1588-2123-2391-5745-5641-6681-10824</t>
  </si>
  <si>
    <t>AF-1588-5641-6681-10824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</si>
</sst>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\-#,##0\ &quot;€&quot;"/>
    <numFmt numFmtId="166" formatCode="0.00_)"/>
    <numFmt numFmtId="167" formatCode="#,##0&quot; Pts&quot;;[Red]\-#,##0&quot; Pts&quot;"/>
    <numFmt numFmtId="168" formatCode="_-* #,##0.00\ [$€]_-;\-* #,##0.00\ [$€]_-;_-* &quot;-&quot;??\ [$€]_-;_-@_-"/>
    <numFmt numFmtId="169" formatCode="_-[$€-2]* #,##0.00_-;\-[$€-2]* #,##0.00_-;_-[$€-2]* &quot;-&quot;??_-"/>
    <numFmt numFmtId="170" formatCode="_([$€-2]* #,##0.00_);_([$€-2]* \(#,##0.00\);_([$€-2]* &quot;-&quot;??_)"/>
    <numFmt numFmtId="171" formatCode="_-* #,##0.00\ _P_t_s_-;\-* #,##0.00\ _P_t_s_-;_-* &quot;-&quot;??\ _P_t_s_-;_-@_-"/>
    <numFmt numFmtId="172" formatCode="_(* #,##0.00_);_(* \(#,##0.00\);_(* &quot;-&quot;??_);_(@_)"/>
    <numFmt numFmtId="173" formatCode="&quot;ESTADO DE SITUACIÓN PRESUPUESTAL AL&quot;\ [$-80A]d&quot; de &quot;mmmm&quot; de &quot;yyyy;@"/>
    <numFmt numFmtId="174" formatCode="00"/>
    <numFmt numFmtId="175" formatCode="_-* #,##0.00\ _p_t_a_-;\-* #,##0.00\ _p_t_a_-;_-* &quot;-&quot;??\ _p_t_a_-;_-@_-"/>
    <numFmt numFmtId="176" formatCode="_(* #,##0.000_);_(* \(#,##0.000\);_(* &quot;-&quot;?_);_(@_)"/>
    <numFmt numFmtId="177" formatCode="_(* #,##0.000_);_(* \(#,##0.000\);_(* &quot;-&quot;??_);_(@_)"/>
    <numFmt numFmtId="178" formatCode="000000"/>
    <numFmt numFmtId="179" formatCode="_-* #,##0.00\ &quot;pta&quot;_-;\-* #,##0.00\ &quot;pta&quot;_-;_-* &quot;-&quot;??\ &quot;pta&quot;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sz val="1"/>
      <color indexed="20"/>
      <name val="Courier"/>
      <family val="3"/>
    </font>
    <font>
      <sz val="1"/>
      <color indexed="8"/>
      <name val="Courier"/>
      <family val="3"/>
    </font>
    <font>
      <sz val="12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6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rgb="FF17230F"/>
      <name val="Calibri"/>
      <family val="2"/>
      <scheme val="minor"/>
    </font>
    <font>
      <b/>
      <sz val="11"/>
      <color rgb="FF0C0C0C"/>
      <name val="Calibri"/>
      <family val="2"/>
      <scheme val="minor"/>
    </font>
    <font>
      <b/>
      <sz val="20"/>
      <color rgb="FF17230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3" tint="0.79998168889431442"/>
        <bgColor auto="1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/>
      <right/>
      <top/>
      <bottom style="thick">
        <color rgb="FF00B05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03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8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21" fillId="34" borderId="0" applyNumberFormat="0" applyBorder="0" applyAlignment="0" applyProtection="0"/>
    <xf numFmtId="0" fontId="23" fillId="51" borderId="12" applyNumberFormat="0" applyAlignment="0" applyProtection="0"/>
    <xf numFmtId="0" fontId="24" fillId="52" borderId="13" applyNumberFormat="0" applyAlignment="0" applyProtection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0" fillId="44" borderId="0" applyNumberFormat="0" applyBorder="0" applyAlignment="0" applyProtection="0"/>
    <xf numFmtId="168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38" fontId="31" fillId="0" borderId="0">
      <protection locked="0"/>
    </xf>
    <xf numFmtId="38" fontId="32" fillId="0" borderId="0">
      <protection locked="0"/>
    </xf>
    <xf numFmtId="38" fontId="31" fillId="0" borderId="0">
      <protection locked="0"/>
    </xf>
    <xf numFmtId="38" fontId="31" fillId="0" borderId="0">
      <protection locked="0"/>
    </xf>
    <xf numFmtId="38" fontId="33" fillId="0" borderId="0">
      <protection locked="0"/>
    </xf>
    <xf numFmtId="38" fontId="33" fillId="0" borderId="0">
      <protection locked="0"/>
    </xf>
    <xf numFmtId="38" fontId="31" fillId="0" borderId="0">
      <protection locked="0"/>
    </xf>
    <xf numFmtId="0" fontId="34" fillId="0" borderId="0" applyNumberFormat="0" applyFill="0" applyBorder="0" applyAlignment="0" applyProtection="0"/>
    <xf numFmtId="2" fontId="34" fillId="0" borderId="0" applyFill="0" applyBorder="0" applyAlignment="0" applyProtection="0"/>
    <xf numFmtId="0" fontId="22" fillId="35" borderId="0" applyNumberFormat="0" applyBorder="0" applyAlignment="0" applyProtection="0"/>
    <xf numFmtId="0" fontId="29" fillId="0" borderId="0"/>
    <xf numFmtId="0" fontId="29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horizontal="center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8" fillId="38" borderId="12" applyNumberFormat="0" applyAlignment="0" applyProtection="0"/>
    <xf numFmtId="0" fontId="25" fillId="0" borderId="14" applyNumberFormat="0" applyFill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19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2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76" fontId="19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173" fontId="29" fillId="0" borderId="0"/>
    <xf numFmtId="0" fontId="29" fillId="0" borderId="0"/>
    <xf numFmtId="0" fontId="29" fillId="0" borderId="0"/>
    <xf numFmtId="0" fontId="29" fillId="0" borderId="0"/>
    <xf numFmtId="173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0" fontId="2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0" fontId="29" fillId="0" borderId="0"/>
    <xf numFmtId="0" fontId="29" fillId="0" borderId="0"/>
    <xf numFmtId="173" fontId="2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0" fontId="29" fillId="0" borderId="0"/>
    <xf numFmtId="173" fontId="29" fillId="0" borderId="0"/>
    <xf numFmtId="0" fontId="19" fillId="0" borderId="0"/>
    <xf numFmtId="0" fontId="19" fillId="0" borderId="0"/>
    <xf numFmtId="173" fontId="1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173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48" fillId="0" borderId="0"/>
    <xf numFmtId="0" fontId="19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9" fillId="0" borderId="0"/>
    <xf numFmtId="0" fontId="48" fillId="0" borderId="0"/>
    <xf numFmtId="0" fontId="19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/>
    <xf numFmtId="0" fontId="29" fillId="0" borderId="0"/>
    <xf numFmtId="0" fontId="19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48" fillId="0" borderId="0"/>
    <xf numFmtId="0" fontId="49" fillId="0" borderId="0" applyNumberFormat="0" applyFill="0" applyBorder="0" applyAlignment="0" applyProtection="0"/>
    <xf numFmtId="0" fontId="48" fillId="0" borderId="0"/>
    <xf numFmtId="0" fontId="48" fillId="0" borderId="0"/>
    <xf numFmtId="0" fontId="29" fillId="0" borderId="0"/>
    <xf numFmtId="0" fontId="29" fillId="0" borderId="0"/>
    <xf numFmtId="0" fontId="1" fillId="0" borderId="0"/>
    <xf numFmtId="0" fontId="51" fillId="0" borderId="0" applyNumberForma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48" fillId="0" borderId="0"/>
    <xf numFmtId="0" fontId="49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29" fillId="0" borderId="0"/>
    <xf numFmtId="0" fontId="51" fillId="0" borderId="0" applyNumberForma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48" fillId="0" borderId="0"/>
    <xf numFmtId="0" fontId="51" fillId="0" borderId="0" applyNumberForma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51" fillId="0" borderId="0" applyNumberFormat="0" applyFill="0" applyBorder="0" applyAlignment="0" applyProtection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53" borderId="18" applyNumberFormat="0" applyFont="0" applyAlignment="0" applyProtection="0"/>
    <xf numFmtId="0" fontId="50" fillId="51" borderId="19" applyNumberFormat="0" applyAlignment="0" applyProtection="0"/>
    <xf numFmtId="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9" fillId="8" borderId="10" applyNumberFormat="0" applyFont="0" applyAlignment="0" applyProtection="0"/>
    <xf numFmtId="0" fontId="48" fillId="0" borderId="0"/>
    <xf numFmtId="0" fontId="48" fillId="0" borderId="0"/>
    <xf numFmtId="0" fontId="48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19" fillId="8" borderId="10" applyNumberFormat="0" applyFont="0" applyAlignment="0" applyProtection="0"/>
    <xf numFmtId="0" fontId="48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1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29" fillId="0" borderId="0"/>
    <xf numFmtId="0" fontId="1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48" fillId="0" borderId="0"/>
    <xf numFmtId="0" fontId="19" fillId="8" borderId="10" applyNumberFormat="0" applyFont="0" applyAlignment="0" applyProtection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9" fontId="29" fillId="0" borderId="0" applyFont="0" applyFill="0" applyBorder="0" applyAlignment="0" applyProtection="0"/>
    <xf numFmtId="0" fontId="1" fillId="8" borderId="10" applyNumberFormat="0" applyFont="0" applyAlignment="0" applyProtection="0"/>
    <xf numFmtId="9" fontId="29" fillId="0" borderId="0" applyFont="0" applyFill="0" applyBorder="0" applyAlignment="0" applyProtection="0"/>
    <xf numFmtId="0" fontId="29" fillId="0" borderId="0"/>
    <xf numFmtId="0" fontId="48" fillId="0" borderId="0"/>
    <xf numFmtId="0" fontId="29" fillId="0" borderId="0"/>
    <xf numFmtId="0" fontId="48" fillId="0" borderId="0"/>
    <xf numFmtId="0" fontId="1" fillId="8" borderId="10" applyNumberFormat="0" applyFont="0" applyAlignment="0" applyProtection="0"/>
    <xf numFmtId="0" fontId="29" fillId="0" borderId="0"/>
    <xf numFmtId="0" fontId="19" fillId="8" borderId="10" applyNumberFormat="0" applyFont="0" applyAlignment="0" applyProtection="0"/>
    <xf numFmtId="0" fontId="48" fillId="0" borderId="0"/>
    <xf numFmtId="0" fontId="29" fillId="0" borderId="0"/>
    <xf numFmtId="0" fontId="48" fillId="0" borderId="0"/>
    <xf numFmtId="0" fontId="29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9" fillId="8" borderId="10" applyNumberFormat="0" applyFont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29" fillId="0" borderId="0"/>
    <xf numFmtId="0" fontId="48" fillId="0" borderId="0"/>
    <xf numFmtId="0" fontId="29" fillId="0" borderId="0"/>
    <xf numFmtId="0" fontId="48" fillId="0" borderId="0"/>
    <xf numFmtId="0" fontId="19" fillId="8" borderId="10" applyNumberFormat="0" applyFont="0" applyAlignment="0" applyProtection="0"/>
    <xf numFmtId="0" fontId="29" fillId="0" borderId="0"/>
    <xf numFmtId="0" fontId="1" fillId="8" borderId="10" applyNumberFormat="0" applyFont="0" applyAlignment="0" applyProtection="0"/>
    <xf numFmtId="0" fontId="48" fillId="0" borderId="0"/>
    <xf numFmtId="0" fontId="29" fillId="0" borderId="0"/>
    <xf numFmtId="0" fontId="48" fillId="0" borderId="0"/>
    <xf numFmtId="0" fontId="29" fillId="0" borderId="0"/>
    <xf numFmtId="9" fontId="29" fillId="0" borderId="0" applyFon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9" fontId="29" fillId="0" borderId="0" applyFon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9" fontId="29" fillId="0" borderId="0" applyFont="0" applyFill="0" applyBorder="0" applyAlignment="0" applyProtection="0"/>
    <xf numFmtId="0" fontId="48" fillId="0" borderId="0"/>
    <xf numFmtId="0" fontId="19" fillId="8" borderId="10" applyNumberFormat="0" applyFont="0" applyAlignment="0" applyProtection="0"/>
    <xf numFmtId="0" fontId="1" fillId="8" borderId="10" applyNumberFormat="0" applyFont="0" applyAlignment="0" applyProtection="0"/>
    <xf numFmtId="0" fontId="29" fillId="0" borderId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43" fontId="43" fillId="0" borderId="1" xfId="1" applyFont="1" applyBorder="1" applyAlignment="1">
      <alignment horizontal="center" vertical="center"/>
    </xf>
    <xf numFmtId="0" fontId="44" fillId="0" borderId="0" xfId="0" applyFont="1" applyAlignment="1">
      <alignment vertical="top" wrapText="1"/>
    </xf>
    <xf numFmtId="0" fontId="2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4" fontId="2" fillId="0" borderId="0" xfId="0" applyNumberFormat="1" applyFont="1"/>
    <xf numFmtId="0" fontId="0" fillId="0" borderId="0" xfId="0"/>
    <xf numFmtId="4" fontId="0" fillId="0" borderId="0" xfId="0" applyNumberFormat="1"/>
    <xf numFmtId="0" fontId="46" fillId="0" borderId="0" xfId="0" applyFont="1" applyAlignment="1">
      <alignment vertical="center"/>
    </xf>
    <xf numFmtId="0" fontId="47" fillId="0" borderId="0" xfId="0" applyFont="1" applyAlignment="1">
      <alignment wrapText="1"/>
    </xf>
    <xf numFmtId="0" fontId="45" fillId="0" borderId="1" xfId="0" applyFont="1" applyBorder="1" applyAlignment="1">
      <alignment horizontal="center" vertical="center"/>
    </xf>
    <xf numFmtId="0" fontId="55" fillId="0" borderId="0" xfId="0" applyFont="1"/>
    <xf numFmtId="4" fontId="55" fillId="0" borderId="0" xfId="0" applyNumberFormat="1" applyFont="1"/>
    <xf numFmtId="4" fontId="52" fillId="54" borderId="20" xfId="5" applyNumberFormat="1" applyFont="1" applyFill="1" applyBorder="1" applyAlignment="1">
      <alignment horizontal="center" vertical="center" wrapText="1"/>
    </xf>
    <xf numFmtId="0" fontId="0" fillId="55" borderId="0" xfId="0" applyFill="1"/>
    <xf numFmtId="0" fontId="53" fillId="54" borderId="20" xfId="0" applyNumberFormat="1" applyFont="1" applyFill="1" applyBorder="1" applyAlignment="1">
      <alignment horizontal="center" vertical="center" wrapText="1"/>
    </xf>
    <xf numFmtId="4" fontId="52" fillId="54" borderId="21" xfId="5" applyNumberFormat="1" applyFont="1" applyFill="1" applyBorder="1" applyAlignment="1">
      <alignment horizontal="center" vertical="center" wrapText="1"/>
    </xf>
    <xf numFmtId="4" fontId="52" fillId="54" borderId="26" xfId="5" applyNumberFormat="1" applyFont="1" applyFill="1" applyBorder="1" applyAlignment="1">
      <alignment horizontal="center" vertical="center" wrapText="1"/>
    </xf>
    <xf numFmtId="0" fontId="43" fillId="55" borderId="0" xfId="0" applyFont="1" applyFill="1"/>
    <xf numFmtId="0" fontId="56" fillId="0" borderId="1" xfId="0" applyFont="1" applyBorder="1" applyAlignment="1">
      <alignment horizontal="center" vertical="center" wrapText="1"/>
    </xf>
    <xf numFmtId="49" fontId="43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49" fontId="43" fillId="0" borderId="1" xfId="1" applyNumberFormat="1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49" fontId="4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4" fontId="52" fillId="54" borderId="23" xfId="5" applyNumberFormat="1" applyFont="1" applyFill="1" applyBorder="1" applyAlignment="1">
      <alignment vertical="center" wrapText="1"/>
    </xf>
    <xf numFmtId="4" fontId="52" fillId="54" borderId="24" xfId="5" applyNumberFormat="1" applyFont="1" applyFill="1" applyBorder="1" applyAlignment="1">
      <alignment vertical="center" wrapText="1"/>
    </xf>
    <xf numFmtId="4" fontId="52" fillId="54" borderId="25" xfId="5" applyNumberFormat="1" applyFont="1" applyFill="1" applyBorder="1" applyAlignment="1">
      <alignment vertical="center" wrapText="1"/>
    </xf>
    <xf numFmtId="0" fontId="57" fillId="0" borderId="1" xfId="0" applyFont="1" applyBorder="1" applyAlignment="1">
      <alignment horizontal="center" vertical="center" wrapText="1"/>
    </xf>
    <xf numFmtId="49" fontId="45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54" fillId="54" borderId="22" xfId="5" applyNumberFormat="1" applyFont="1" applyFill="1" applyBorder="1" applyAlignment="1">
      <alignment horizontal="center" vertical="center" wrapText="1"/>
    </xf>
    <xf numFmtId="4" fontId="52" fillId="54" borderId="23" xfId="5" applyNumberFormat="1" applyFont="1" applyFill="1" applyBorder="1" applyAlignment="1">
      <alignment horizontal="center" vertical="center" wrapText="1"/>
    </xf>
    <xf numFmtId="4" fontId="52" fillId="54" borderId="24" xfId="5" applyNumberFormat="1" applyFont="1" applyFill="1" applyBorder="1" applyAlignment="1">
      <alignment horizontal="center" vertical="center" wrapText="1"/>
    </xf>
    <xf numFmtId="4" fontId="52" fillId="54" borderId="25" xfId="5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27" xfId="0" applyFont="1" applyBorder="1" applyAlignment="1">
      <alignment horizontal="center" wrapText="1"/>
    </xf>
  </cellXfs>
  <cellStyles count="9034">
    <cellStyle name="100" xfId="43"/>
    <cellStyle name="20% - Accent1" xfId="44"/>
    <cellStyle name="20% - Accent2" xfId="45"/>
    <cellStyle name="20% - Accent3" xfId="46"/>
    <cellStyle name="20% - Accent4" xfId="47"/>
    <cellStyle name="20% - Accent5" xfId="48"/>
    <cellStyle name="20% - Accent6" xfId="49"/>
    <cellStyle name="20% - Énfasis1" xfId="20" builtinId="30" customBuiltin="1"/>
    <cellStyle name="20% - Énfasis1 10" xfId="50"/>
    <cellStyle name="20% - Énfasis1 10 2" xfId="51"/>
    <cellStyle name="20% - Énfasis1 10 2 2" xfId="52"/>
    <cellStyle name="20% - Énfasis1 10 2 2 2" xfId="53"/>
    <cellStyle name="20% - Énfasis1 10 2 3" xfId="54"/>
    <cellStyle name="20% - Énfasis1 10 3" xfId="55"/>
    <cellStyle name="20% - Énfasis1 10 3 2" xfId="56"/>
    <cellStyle name="20% - Énfasis1 10 4" xfId="57"/>
    <cellStyle name="20% - Énfasis1 11" xfId="58"/>
    <cellStyle name="20% - Énfasis1 11 2" xfId="59"/>
    <cellStyle name="20% - Énfasis1 11 2 2" xfId="60"/>
    <cellStyle name="20% - Énfasis1 11 3" xfId="61"/>
    <cellStyle name="20% - Énfasis1 12" xfId="62"/>
    <cellStyle name="20% - Énfasis1 12 2" xfId="63"/>
    <cellStyle name="20% - Énfasis1 13" xfId="64"/>
    <cellStyle name="20% - Énfasis1 13 2" xfId="65"/>
    <cellStyle name="20% - Énfasis1 14" xfId="66"/>
    <cellStyle name="20% - Énfasis1 15" xfId="67"/>
    <cellStyle name="20% - Énfasis1 2" xfId="68"/>
    <cellStyle name="20% - Énfasis1 2 2" xfId="69"/>
    <cellStyle name="20% - Énfasis1 2 2 2" xfId="70"/>
    <cellStyle name="20% - Énfasis1 2 2 2 2" xfId="71"/>
    <cellStyle name="20% - Énfasis1 2 2 2 2 2" xfId="72"/>
    <cellStyle name="20% - Énfasis1 2 2 2 2 2 2" xfId="73"/>
    <cellStyle name="20% - Énfasis1 2 2 2 2 2 2 2" xfId="74"/>
    <cellStyle name="20% - Énfasis1 2 2 2 2 2 3" xfId="75"/>
    <cellStyle name="20% - Énfasis1 2 2 2 2 3" xfId="76"/>
    <cellStyle name="20% - Énfasis1 2 2 2 2 3 2" xfId="77"/>
    <cellStyle name="20% - Énfasis1 2 2 2 2 4" xfId="78"/>
    <cellStyle name="20% - Énfasis1 2 2 2 3" xfId="79"/>
    <cellStyle name="20% - Énfasis1 2 2 2 3 2" xfId="80"/>
    <cellStyle name="20% - Énfasis1 2 2 2 3 2 2" xfId="81"/>
    <cellStyle name="20% - Énfasis1 2 2 2 3 3" xfId="82"/>
    <cellStyle name="20% - Énfasis1 2 2 2 4" xfId="83"/>
    <cellStyle name="20% - Énfasis1 2 2 2 4 2" xfId="84"/>
    <cellStyle name="20% - Énfasis1 2 2 2 5" xfId="85"/>
    <cellStyle name="20% - Énfasis1 2 2 3" xfId="86"/>
    <cellStyle name="20% - Énfasis1 2 2 3 2" xfId="87"/>
    <cellStyle name="20% - Énfasis1 2 2 3 2 2" xfId="88"/>
    <cellStyle name="20% - Énfasis1 2 2 3 2 2 2" xfId="89"/>
    <cellStyle name="20% - Énfasis1 2 2 3 2 3" xfId="90"/>
    <cellStyle name="20% - Énfasis1 2 2 3 3" xfId="91"/>
    <cellStyle name="20% - Énfasis1 2 2 3 3 2" xfId="92"/>
    <cellStyle name="20% - Énfasis1 2 2 3 4" xfId="93"/>
    <cellStyle name="20% - Énfasis1 2 2 4" xfId="94"/>
    <cellStyle name="20% - Énfasis1 2 2 4 2" xfId="95"/>
    <cellStyle name="20% - Énfasis1 2 2 4 2 2" xfId="96"/>
    <cellStyle name="20% - Énfasis1 2 2 4 3" xfId="97"/>
    <cellStyle name="20% - Énfasis1 2 2 5" xfId="98"/>
    <cellStyle name="20% - Énfasis1 2 2 5 2" xfId="99"/>
    <cellStyle name="20% - Énfasis1 2 2 6" xfId="100"/>
    <cellStyle name="20% - Énfasis1 2 3" xfId="101"/>
    <cellStyle name="20% - Énfasis1 2 3 2" xfId="102"/>
    <cellStyle name="20% - Énfasis1 2 3 2 2" xfId="103"/>
    <cellStyle name="20% - Énfasis1 2 3 2 2 2" xfId="104"/>
    <cellStyle name="20% - Énfasis1 2 3 2 2 2 2" xfId="105"/>
    <cellStyle name="20% - Énfasis1 2 3 2 2 3" xfId="106"/>
    <cellStyle name="20% - Énfasis1 2 3 2 3" xfId="107"/>
    <cellStyle name="20% - Énfasis1 2 3 2 3 2" xfId="108"/>
    <cellStyle name="20% - Énfasis1 2 3 2 4" xfId="109"/>
    <cellStyle name="20% - Énfasis1 2 3 3" xfId="110"/>
    <cellStyle name="20% - Énfasis1 2 3 3 2" xfId="111"/>
    <cellStyle name="20% - Énfasis1 2 3 3 2 2" xfId="112"/>
    <cellStyle name="20% - Énfasis1 2 3 3 3" xfId="113"/>
    <cellStyle name="20% - Énfasis1 2 3 4" xfId="114"/>
    <cellStyle name="20% - Énfasis1 2 3 4 2" xfId="115"/>
    <cellStyle name="20% - Énfasis1 2 3 5" xfId="116"/>
    <cellStyle name="20% - Énfasis1 2 4" xfId="117"/>
    <cellStyle name="20% - Énfasis1 2 4 2" xfId="118"/>
    <cellStyle name="20% - Énfasis1 2 4 2 2" xfId="119"/>
    <cellStyle name="20% - Énfasis1 2 4 2 2 2" xfId="120"/>
    <cellStyle name="20% - Énfasis1 2 4 2 3" xfId="121"/>
    <cellStyle name="20% - Énfasis1 2 4 3" xfId="122"/>
    <cellStyle name="20% - Énfasis1 2 4 3 2" xfId="123"/>
    <cellStyle name="20% - Énfasis1 2 4 4" xfId="124"/>
    <cellStyle name="20% - Énfasis1 2 5" xfId="125"/>
    <cellStyle name="20% - Énfasis1 2 5 2" xfId="126"/>
    <cellStyle name="20% - Énfasis1 2 5 2 2" xfId="127"/>
    <cellStyle name="20% - Énfasis1 2 5 3" xfId="128"/>
    <cellStyle name="20% - Énfasis1 2 6" xfId="129"/>
    <cellStyle name="20% - Énfasis1 2 6 2" xfId="130"/>
    <cellStyle name="20% - Énfasis1 2 7" xfId="131"/>
    <cellStyle name="20% - Énfasis1 2 8" xfId="132"/>
    <cellStyle name="20% - Énfasis1 2 9" xfId="5104"/>
    <cellStyle name="20% - Énfasis1 2 9 2" xfId="7252"/>
    <cellStyle name="20% - Énfasis1 2 9_CALENDARIO MODIFICADO" xfId="6175"/>
    <cellStyle name="20% - Énfasis1 2_CALENDARIO MODIFICADO" xfId="8363"/>
    <cellStyle name="20% - Énfasis1 3" xfId="133"/>
    <cellStyle name="20% - Énfasis1 3 2" xfId="134"/>
    <cellStyle name="20% - Énfasis1 3 2 2" xfId="135"/>
    <cellStyle name="20% - Énfasis1 3 2 2 2" xfId="136"/>
    <cellStyle name="20% - Énfasis1 3 2 2 2 2" xfId="137"/>
    <cellStyle name="20% - Énfasis1 3 2 2 2 2 2" xfId="138"/>
    <cellStyle name="20% - Énfasis1 3 2 2 2 2 2 2" xfId="139"/>
    <cellStyle name="20% - Énfasis1 3 2 2 2 2 3" xfId="140"/>
    <cellStyle name="20% - Énfasis1 3 2 2 2 3" xfId="141"/>
    <cellStyle name="20% - Énfasis1 3 2 2 2 3 2" xfId="142"/>
    <cellStyle name="20% - Énfasis1 3 2 2 2 4" xfId="143"/>
    <cellStyle name="20% - Énfasis1 3 2 2 3" xfId="144"/>
    <cellStyle name="20% - Énfasis1 3 2 2 3 2" xfId="145"/>
    <cellStyle name="20% - Énfasis1 3 2 2 3 2 2" xfId="146"/>
    <cellStyle name="20% - Énfasis1 3 2 2 3 3" xfId="147"/>
    <cellStyle name="20% - Énfasis1 3 2 2 4" xfId="148"/>
    <cellStyle name="20% - Énfasis1 3 2 2 4 2" xfId="149"/>
    <cellStyle name="20% - Énfasis1 3 2 2 5" xfId="150"/>
    <cellStyle name="20% - Énfasis1 3 2 3" xfId="151"/>
    <cellStyle name="20% - Énfasis1 3 2 3 2" xfId="152"/>
    <cellStyle name="20% - Énfasis1 3 2 3 2 2" xfId="153"/>
    <cellStyle name="20% - Énfasis1 3 2 3 2 2 2" xfId="154"/>
    <cellStyle name="20% - Énfasis1 3 2 3 2 3" xfId="155"/>
    <cellStyle name="20% - Énfasis1 3 2 3 3" xfId="156"/>
    <cellStyle name="20% - Énfasis1 3 2 3 3 2" xfId="157"/>
    <cellStyle name="20% - Énfasis1 3 2 3 4" xfId="158"/>
    <cellStyle name="20% - Énfasis1 3 2 4" xfId="159"/>
    <cellStyle name="20% - Énfasis1 3 2 4 2" xfId="160"/>
    <cellStyle name="20% - Énfasis1 3 2 4 2 2" xfId="161"/>
    <cellStyle name="20% - Énfasis1 3 2 4 3" xfId="162"/>
    <cellStyle name="20% - Énfasis1 3 2 5" xfId="163"/>
    <cellStyle name="20% - Énfasis1 3 2 5 2" xfId="164"/>
    <cellStyle name="20% - Énfasis1 3 2 6" xfId="165"/>
    <cellStyle name="20% - Énfasis1 3 3" xfId="166"/>
    <cellStyle name="20% - Énfasis1 3 3 2" xfId="167"/>
    <cellStyle name="20% - Énfasis1 3 3 2 2" xfId="168"/>
    <cellStyle name="20% - Énfasis1 3 3 2 2 2" xfId="169"/>
    <cellStyle name="20% - Énfasis1 3 3 2 2 2 2" xfId="170"/>
    <cellStyle name="20% - Énfasis1 3 3 2 2 3" xfId="171"/>
    <cellStyle name="20% - Énfasis1 3 3 2 3" xfId="172"/>
    <cellStyle name="20% - Énfasis1 3 3 2 3 2" xfId="173"/>
    <cellStyle name="20% - Énfasis1 3 3 2 4" xfId="174"/>
    <cellStyle name="20% - Énfasis1 3 3 3" xfId="175"/>
    <cellStyle name="20% - Énfasis1 3 3 3 2" xfId="176"/>
    <cellStyle name="20% - Énfasis1 3 3 3 2 2" xfId="177"/>
    <cellStyle name="20% - Énfasis1 3 3 3 3" xfId="178"/>
    <cellStyle name="20% - Énfasis1 3 3 4" xfId="179"/>
    <cellStyle name="20% - Énfasis1 3 3 4 2" xfId="180"/>
    <cellStyle name="20% - Énfasis1 3 3 5" xfId="181"/>
    <cellStyle name="20% - Énfasis1 3 4" xfId="182"/>
    <cellStyle name="20% - Énfasis1 3 4 2" xfId="183"/>
    <cellStyle name="20% - Énfasis1 3 4 2 2" xfId="184"/>
    <cellStyle name="20% - Énfasis1 3 4 2 2 2" xfId="185"/>
    <cellStyle name="20% - Énfasis1 3 4 2 3" xfId="186"/>
    <cellStyle name="20% - Énfasis1 3 4 3" xfId="187"/>
    <cellStyle name="20% - Énfasis1 3 4 3 2" xfId="188"/>
    <cellStyle name="20% - Énfasis1 3 4 4" xfId="189"/>
    <cellStyle name="20% - Énfasis1 3 5" xfId="190"/>
    <cellStyle name="20% - Énfasis1 3 5 2" xfId="191"/>
    <cellStyle name="20% - Énfasis1 3 5 2 2" xfId="192"/>
    <cellStyle name="20% - Énfasis1 3 5 3" xfId="193"/>
    <cellStyle name="20% - Énfasis1 3 6" xfId="194"/>
    <cellStyle name="20% - Énfasis1 3 6 2" xfId="195"/>
    <cellStyle name="20% - Énfasis1 3 7" xfId="196"/>
    <cellStyle name="20% - Énfasis1 4" xfId="197"/>
    <cellStyle name="20% - Énfasis1 4 2" xfId="198"/>
    <cellStyle name="20% - Énfasis1 4 2 2" xfId="199"/>
    <cellStyle name="20% - Énfasis1 4 2 2 2" xfId="200"/>
    <cellStyle name="20% - Énfasis1 4 2 2 2 2" xfId="201"/>
    <cellStyle name="20% - Énfasis1 4 2 2 2 2 2" xfId="202"/>
    <cellStyle name="20% - Énfasis1 4 2 2 2 3" xfId="203"/>
    <cellStyle name="20% - Énfasis1 4 2 2 3" xfId="204"/>
    <cellStyle name="20% - Énfasis1 4 2 2 3 2" xfId="205"/>
    <cellStyle name="20% - Énfasis1 4 2 2 4" xfId="206"/>
    <cellStyle name="20% - Énfasis1 4 2 3" xfId="207"/>
    <cellStyle name="20% - Énfasis1 4 2 3 2" xfId="208"/>
    <cellStyle name="20% - Énfasis1 4 2 3 2 2" xfId="209"/>
    <cellStyle name="20% - Énfasis1 4 2 3 3" xfId="210"/>
    <cellStyle name="20% - Énfasis1 4 2 4" xfId="211"/>
    <cellStyle name="20% - Énfasis1 4 2 4 2" xfId="212"/>
    <cellStyle name="20% - Énfasis1 4 2 5" xfId="213"/>
    <cellStyle name="20% - Énfasis1 4 3" xfId="214"/>
    <cellStyle name="20% - Énfasis1 4 3 2" xfId="215"/>
    <cellStyle name="20% - Énfasis1 4 3 2 2" xfId="216"/>
    <cellStyle name="20% - Énfasis1 4 3 2 2 2" xfId="217"/>
    <cellStyle name="20% - Énfasis1 4 3 2 3" xfId="218"/>
    <cellStyle name="20% - Énfasis1 4 3 3" xfId="219"/>
    <cellStyle name="20% - Énfasis1 4 3 3 2" xfId="220"/>
    <cellStyle name="20% - Énfasis1 4 3 4" xfId="221"/>
    <cellStyle name="20% - Énfasis1 4 4" xfId="222"/>
    <cellStyle name="20% - Énfasis1 4 4 2" xfId="223"/>
    <cellStyle name="20% - Énfasis1 4 4 2 2" xfId="224"/>
    <cellStyle name="20% - Énfasis1 4 4 3" xfId="225"/>
    <cellStyle name="20% - Énfasis1 4 5" xfId="226"/>
    <cellStyle name="20% - Énfasis1 4 5 2" xfId="227"/>
    <cellStyle name="20% - Énfasis1 4 6" xfId="228"/>
    <cellStyle name="20% - Énfasis1 5" xfId="229"/>
    <cellStyle name="20% - Énfasis1 5 2" xfId="230"/>
    <cellStyle name="20% - Énfasis1 5 2 2" xfId="231"/>
    <cellStyle name="20% - Énfasis1 5 2 2 2" xfId="232"/>
    <cellStyle name="20% - Énfasis1 5 2 2 2 2" xfId="233"/>
    <cellStyle name="20% - Énfasis1 5 2 2 2 2 2" xfId="234"/>
    <cellStyle name="20% - Énfasis1 5 2 2 2 3" xfId="235"/>
    <cellStyle name="20% - Énfasis1 5 2 2 3" xfId="236"/>
    <cellStyle name="20% - Énfasis1 5 2 2 3 2" xfId="237"/>
    <cellStyle name="20% - Énfasis1 5 2 2 4" xfId="238"/>
    <cellStyle name="20% - Énfasis1 5 2 3" xfId="239"/>
    <cellStyle name="20% - Énfasis1 5 2 3 2" xfId="240"/>
    <cellStyle name="20% - Énfasis1 5 2 3 2 2" xfId="241"/>
    <cellStyle name="20% - Énfasis1 5 2 3 3" xfId="242"/>
    <cellStyle name="20% - Énfasis1 5 2 4" xfId="243"/>
    <cellStyle name="20% - Énfasis1 5 2 4 2" xfId="244"/>
    <cellStyle name="20% - Énfasis1 5 2 5" xfId="245"/>
    <cellStyle name="20% - Énfasis1 5 3" xfId="246"/>
    <cellStyle name="20% - Énfasis1 5 3 2" xfId="247"/>
    <cellStyle name="20% - Énfasis1 5 3 2 2" xfId="248"/>
    <cellStyle name="20% - Énfasis1 5 3 2 2 2" xfId="249"/>
    <cellStyle name="20% - Énfasis1 5 3 2 3" xfId="250"/>
    <cellStyle name="20% - Énfasis1 5 3 3" xfId="251"/>
    <cellStyle name="20% - Énfasis1 5 3 3 2" xfId="252"/>
    <cellStyle name="20% - Énfasis1 5 3 4" xfId="253"/>
    <cellStyle name="20% - Énfasis1 5 4" xfId="254"/>
    <cellStyle name="20% - Énfasis1 5 4 2" xfId="255"/>
    <cellStyle name="20% - Énfasis1 5 4 2 2" xfId="256"/>
    <cellStyle name="20% - Énfasis1 5 4 3" xfId="257"/>
    <cellStyle name="20% - Énfasis1 5 5" xfId="258"/>
    <cellStyle name="20% - Énfasis1 5 5 2" xfId="259"/>
    <cellStyle name="20% - Énfasis1 5 6" xfId="260"/>
    <cellStyle name="20% - Énfasis1 6" xfId="261"/>
    <cellStyle name="20% - Énfasis1 6 2" xfId="262"/>
    <cellStyle name="20% - Énfasis1 6 2 2" xfId="263"/>
    <cellStyle name="20% - Énfasis1 6 2 2 2" xfId="264"/>
    <cellStyle name="20% - Énfasis1 6 2 2 2 2" xfId="265"/>
    <cellStyle name="20% - Énfasis1 6 2 2 2 2 2" xfId="266"/>
    <cellStyle name="20% - Énfasis1 6 2 2 2 3" xfId="267"/>
    <cellStyle name="20% - Énfasis1 6 2 2 3" xfId="268"/>
    <cellStyle name="20% - Énfasis1 6 2 2 3 2" xfId="269"/>
    <cellStyle name="20% - Énfasis1 6 2 2 4" xfId="270"/>
    <cellStyle name="20% - Énfasis1 6 2 3" xfId="271"/>
    <cellStyle name="20% - Énfasis1 6 2 3 2" xfId="272"/>
    <cellStyle name="20% - Énfasis1 6 2 3 2 2" xfId="273"/>
    <cellStyle name="20% - Énfasis1 6 2 3 3" xfId="274"/>
    <cellStyle name="20% - Énfasis1 6 2 4" xfId="275"/>
    <cellStyle name="20% - Énfasis1 6 2 4 2" xfId="276"/>
    <cellStyle name="20% - Énfasis1 6 2 5" xfId="277"/>
    <cellStyle name="20% - Énfasis1 6 3" xfId="278"/>
    <cellStyle name="20% - Énfasis1 6 3 2" xfId="279"/>
    <cellStyle name="20% - Énfasis1 6 3 2 2" xfId="280"/>
    <cellStyle name="20% - Énfasis1 6 3 2 2 2" xfId="281"/>
    <cellStyle name="20% - Énfasis1 6 3 2 3" xfId="282"/>
    <cellStyle name="20% - Énfasis1 6 3 3" xfId="283"/>
    <cellStyle name="20% - Énfasis1 6 3 3 2" xfId="284"/>
    <cellStyle name="20% - Énfasis1 6 3 4" xfId="285"/>
    <cellStyle name="20% - Énfasis1 6 4" xfId="286"/>
    <cellStyle name="20% - Énfasis1 6 4 2" xfId="287"/>
    <cellStyle name="20% - Énfasis1 6 4 2 2" xfId="288"/>
    <cellStyle name="20% - Énfasis1 6 4 3" xfId="289"/>
    <cellStyle name="20% - Énfasis1 6 5" xfId="290"/>
    <cellStyle name="20% - Énfasis1 6 5 2" xfId="291"/>
    <cellStyle name="20% - Énfasis1 6 6" xfId="292"/>
    <cellStyle name="20% - Énfasis1 7" xfId="293"/>
    <cellStyle name="20% - Énfasis1 7 2" xfId="294"/>
    <cellStyle name="20% - Énfasis1 7 2 2" xfId="295"/>
    <cellStyle name="20% - Énfasis1 7 2 2 2" xfId="296"/>
    <cellStyle name="20% - Énfasis1 7 2 2 2 2" xfId="297"/>
    <cellStyle name="20% - Énfasis1 7 2 2 3" xfId="298"/>
    <cellStyle name="20% - Énfasis1 7 2 3" xfId="299"/>
    <cellStyle name="20% - Énfasis1 7 2 3 2" xfId="300"/>
    <cellStyle name="20% - Énfasis1 7 2 4" xfId="301"/>
    <cellStyle name="20% - Énfasis1 7 3" xfId="302"/>
    <cellStyle name="20% - Énfasis1 7 3 2" xfId="303"/>
    <cellStyle name="20% - Énfasis1 7 3 2 2" xfId="304"/>
    <cellStyle name="20% - Énfasis1 7 3 3" xfId="305"/>
    <cellStyle name="20% - Énfasis1 7 4" xfId="306"/>
    <cellStyle name="20% - Énfasis1 7 4 2" xfId="307"/>
    <cellStyle name="20% - Énfasis1 7 5" xfId="308"/>
    <cellStyle name="20% - Énfasis1 8" xfId="309"/>
    <cellStyle name="20% - Énfasis1 8 2" xfId="310"/>
    <cellStyle name="20% - Énfasis1 8 2 2" xfId="311"/>
    <cellStyle name="20% - Énfasis1 8 2 2 2" xfId="312"/>
    <cellStyle name="20% - Énfasis1 8 2 3" xfId="313"/>
    <cellStyle name="20% - Énfasis1 8 3" xfId="314"/>
    <cellStyle name="20% - Énfasis1 8 3 2" xfId="315"/>
    <cellStyle name="20% - Énfasis1 8 4" xfId="316"/>
    <cellStyle name="20% - Énfasis1 9" xfId="317"/>
    <cellStyle name="20% - Énfasis1 9 2" xfId="318"/>
    <cellStyle name="20% - Énfasis1 9 2 2" xfId="319"/>
    <cellStyle name="20% - Énfasis1 9 2 2 2" xfId="320"/>
    <cellStyle name="20% - Énfasis1 9 2 3" xfId="321"/>
    <cellStyle name="20% - Énfasis1 9 3" xfId="322"/>
    <cellStyle name="20% - Énfasis1 9 3 2" xfId="323"/>
    <cellStyle name="20% - Énfasis1 9 4" xfId="324"/>
    <cellStyle name="20% - Énfasis2" xfId="24" builtinId="34" customBuiltin="1"/>
    <cellStyle name="20% - Énfasis2 10" xfId="325"/>
    <cellStyle name="20% - Énfasis2 10 2" xfId="326"/>
    <cellStyle name="20% - Énfasis2 10 2 2" xfId="327"/>
    <cellStyle name="20% - Énfasis2 10 2 2 2" xfId="328"/>
    <cellStyle name="20% - Énfasis2 10 2 3" xfId="329"/>
    <cellStyle name="20% - Énfasis2 10 3" xfId="330"/>
    <cellStyle name="20% - Énfasis2 10 3 2" xfId="331"/>
    <cellStyle name="20% - Énfasis2 10 4" xfId="332"/>
    <cellStyle name="20% - Énfasis2 11" xfId="333"/>
    <cellStyle name="20% - Énfasis2 11 2" xfId="334"/>
    <cellStyle name="20% - Énfasis2 11 2 2" xfId="335"/>
    <cellStyle name="20% - Énfasis2 11 3" xfId="336"/>
    <cellStyle name="20% - Énfasis2 12" xfId="337"/>
    <cellStyle name="20% - Énfasis2 12 2" xfId="338"/>
    <cellStyle name="20% - Énfasis2 13" xfId="339"/>
    <cellStyle name="20% - Énfasis2 13 2" xfId="340"/>
    <cellStyle name="20% - Énfasis2 14" xfId="341"/>
    <cellStyle name="20% - Énfasis2 15" xfId="342"/>
    <cellStyle name="20% - Énfasis2 2" xfId="343"/>
    <cellStyle name="20% - Énfasis2 2 2" xfId="344"/>
    <cellStyle name="20% - Énfasis2 2 2 2" xfId="345"/>
    <cellStyle name="20% - Énfasis2 2 2 2 2" xfId="346"/>
    <cellStyle name="20% - Énfasis2 2 2 2 2 2" xfId="347"/>
    <cellStyle name="20% - Énfasis2 2 2 2 2 2 2" xfId="348"/>
    <cellStyle name="20% - Énfasis2 2 2 2 2 2 2 2" xfId="349"/>
    <cellStyle name="20% - Énfasis2 2 2 2 2 2 3" xfId="350"/>
    <cellStyle name="20% - Énfasis2 2 2 2 2 3" xfId="351"/>
    <cellStyle name="20% - Énfasis2 2 2 2 2 3 2" xfId="352"/>
    <cellStyle name="20% - Énfasis2 2 2 2 2 4" xfId="353"/>
    <cellStyle name="20% - Énfasis2 2 2 2 3" xfId="354"/>
    <cellStyle name="20% - Énfasis2 2 2 2 3 2" xfId="355"/>
    <cellStyle name="20% - Énfasis2 2 2 2 3 2 2" xfId="356"/>
    <cellStyle name="20% - Énfasis2 2 2 2 3 3" xfId="357"/>
    <cellStyle name="20% - Énfasis2 2 2 2 4" xfId="358"/>
    <cellStyle name="20% - Énfasis2 2 2 2 4 2" xfId="359"/>
    <cellStyle name="20% - Énfasis2 2 2 2 5" xfId="360"/>
    <cellStyle name="20% - Énfasis2 2 2 3" xfId="361"/>
    <cellStyle name="20% - Énfasis2 2 2 3 2" xfId="362"/>
    <cellStyle name="20% - Énfasis2 2 2 3 2 2" xfId="363"/>
    <cellStyle name="20% - Énfasis2 2 2 3 2 2 2" xfId="364"/>
    <cellStyle name="20% - Énfasis2 2 2 3 2 3" xfId="365"/>
    <cellStyle name="20% - Énfasis2 2 2 3 3" xfId="366"/>
    <cellStyle name="20% - Énfasis2 2 2 3 3 2" xfId="367"/>
    <cellStyle name="20% - Énfasis2 2 2 3 4" xfId="368"/>
    <cellStyle name="20% - Énfasis2 2 2 4" xfId="369"/>
    <cellStyle name="20% - Énfasis2 2 2 4 2" xfId="370"/>
    <cellStyle name="20% - Énfasis2 2 2 4 2 2" xfId="371"/>
    <cellStyle name="20% - Énfasis2 2 2 4 3" xfId="372"/>
    <cellStyle name="20% - Énfasis2 2 2 5" xfId="373"/>
    <cellStyle name="20% - Énfasis2 2 2 5 2" xfId="374"/>
    <cellStyle name="20% - Énfasis2 2 2 6" xfId="375"/>
    <cellStyle name="20% - Énfasis2 2 3" xfId="376"/>
    <cellStyle name="20% - Énfasis2 2 3 2" xfId="377"/>
    <cellStyle name="20% - Énfasis2 2 3 2 2" xfId="378"/>
    <cellStyle name="20% - Énfasis2 2 3 2 2 2" xfId="379"/>
    <cellStyle name="20% - Énfasis2 2 3 2 2 2 2" xfId="380"/>
    <cellStyle name="20% - Énfasis2 2 3 2 2 3" xfId="381"/>
    <cellStyle name="20% - Énfasis2 2 3 2 3" xfId="382"/>
    <cellStyle name="20% - Énfasis2 2 3 2 3 2" xfId="383"/>
    <cellStyle name="20% - Énfasis2 2 3 2 4" xfId="384"/>
    <cellStyle name="20% - Énfasis2 2 3 3" xfId="385"/>
    <cellStyle name="20% - Énfasis2 2 3 3 2" xfId="386"/>
    <cellStyle name="20% - Énfasis2 2 3 3 2 2" xfId="387"/>
    <cellStyle name="20% - Énfasis2 2 3 3 3" xfId="388"/>
    <cellStyle name="20% - Énfasis2 2 3 4" xfId="389"/>
    <cellStyle name="20% - Énfasis2 2 3 4 2" xfId="390"/>
    <cellStyle name="20% - Énfasis2 2 3 5" xfId="391"/>
    <cellStyle name="20% - Énfasis2 2 4" xfId="392"/>
    <cellStyle name="20% - Énfasis2 2 4 2" xfId="393"/>
    <cellStyle name="20% - Énfasis2 2 4 2 2" xfId="394"/>
    <cellStyle name="20% - Énfasis2 2 4 2 2 2" xfId="395"/>
    <cellStyle name="20% - Énfasis2 2 4 2 3" xfId="396"/>
    <cellStyle name="20% - Énfasis2 2 4 3" xfId="397"/>
    <cellStyle name="20% - Énfasis2 2 4 3 2" xfId="398"/>
    <cellStyle name="20% - Énfasis2 2 4 4" xfId="399"/>
    <cellStyle name="20% - Énfasis2 2 5" xfId="400"/>
    <cellStyle name="20% - Énfasis2 2 5 2" xfId="401"/>
    <cellStyle name="20% - Énfasis2 2 5 2 2" xfId="402"/>
    <cellStyle name="20% - Énfasis2 2 5 3" xfId="403"/>
    <cellStyle name="20% - Énfasis2 2 6" xfId="404"/>
    <cellStyle name="20% - Énfasis2 2 6 2" xfId="405"/>
    <cellStyle name="20% - Énfasis2 2 7" xfId="406"/>
    <cellStyle name="20% - Énfasis2 2 8" xfId="407"/>
    <cellStyle name="20% - Énfasis2 2 9" xfId="5105"/>
    <cellStyle name="20% - Énfasis2 2 9 2" xfId="7253"/>
    <cellStyle name="20% - Énfasis2 2 9_CALENDARIO MODIFICADO" xfId="6176"/>
    <cellStyle name="20% - Énfasis2 2_CALENDARIO MODIFICADO" xfId="8364"/>
    <cellStyle name="20% - Énfasis2 3" xfId="408"/>
    <cellStyle name="20% - Énfasis2 3 2" xfId="409"/>
    <cellStyle name="20% - Énfasis2 3 2 2" xfId="410"/>
    <cellStyle name="20% - Énfasis2 3 2 2 2" xfId="411"/>
    <cellStyle name="20% - Énfasis2 3 2 2 2 2" xfId="412"/>
    <cellStyle name="20% - Énfasis2 3 2 2 2 2 2" xfId="413"/>
    <cellStyle name="20% - Énfasis2 3 2 2 2 2 2 2" xfId="414"/>
    <cellStyle name="20% - Énfasis2 3 2 2 2 2 3" xfId="415"/>
    <cellStyle name="20% - Énfasis2 3 2 2 2 3" xfId="416"/>
    <cellStyle name="20% - Énfasis2 3 2 2 2 3 2" xfId="417"/>
    <cellStyle name="20% - Énfasis2 3 2 2 2 4" xfId="418"/>
    <cellStyle name="20% - Énfasis2 3 2 2 3" xfId="419"/>
    <cellStyle name="20% - Énfasis2 3 2 2 3 2" xfId="420"/>
    <cellStyle name="20% - Énfasis2 3 2 2 3 2 2" xfId="421"/>
    <cellStyle name="20% - Énfasis2 3 2 2 3 3" xfId="422"/>
    <cellStyle name="20% - Énfasis2 3 2 2 4" xfId="423"/>
    <cellStyle name="20% - Énfasis2 3 2 2 4 2" xfId="424"/>
    <cellStyle name="20% - Énfasis2 3 2 2 5" xfId="425"/>
    <cellStyle name="20% - Énfasis2 3 2 3" xfId="426"/>
    <cellStyle name="20% - Énfasis2 3 2 3 2" xfId="427"/>
    <cellStyle name="20% - Énfasis2 3 2 3 2 2" xfId="428"/>
    <cellStyle name="20% - Énfasis2 3 2 3 2 2 2" xfId="429"/>
    <cellStyle name="20% - Énfasis2 3 2 3 2 3" xfId="430"/>
    <cellStyle name="20% - Énfasis2 3 2 3 3" xfId="431"/>
    <cellStyle name="20% - Énfasis2 3 2 3 3 2" xfId="432"/>
    <cellStyle name="20% - Énfasis2 3 2 3 4" xfId="433"/>
    <cellStyle name="20% - Énfasis2 3 2 4" xfId="434"/>
    <cellStyle name="20% - Énfasis2 3 2 4 2" xfId="435"/>
    <cellStyle name="20% - Énfasis2 3 2 4 2 2" xfId="436"/>
    <cellStyle name="20% - Énfasis2 3 2 4 3" xfId="437"/>
    <cellStyle name="20% - Énfasis2 3 2 5" xfId="438"/>
    <cellStyle name="20% - Énfasis2 3 2 5 2" xfId="439"/>
    <cellStyle name="20% - Énfasis2 3 2 6" xfId="440"/>
    <cellStyle name="20% - Énfasis2 3 3" xfId="441"/>
    <cellStyle name="20% - Énfasis2 3 3 2" xfId="442"/>
    <cellStyle name="20% - Énfasis2 3 3 2 2" xfId="443"/>
    <cellStyle name="20% - Énfasis2 3 3 2 2 2" xfId="444"/>
    <cellStyle name="20% - Énfasis2 3 3 2 2 2 2" xfId="445"/>
    <cellStyle name="20% - Énfasis2 3 3 2 2 3" xfId="446"/>
    <cellStyle name="20% - Énfasis2 3 3 2 3" xfId="447"/>
    <cellStyle name="20% - Énfasis2 3 3 2 3 2" xfId="448"/>
    <cellStyle name="20% - Énfasis2 3 3 2 4" xfId="449"/>
    <cellStyle name="20% - Énfasis2 3 3 3" xfId="450"/>
    <cellStyle name="20% - Énfasis2 3 3 3 2" xfId="451"/>
    <cellStyle name="20% - Énfasis2 3 3 3 2 2" xfId="452"/>
    <cellStyle name="20% - Énfasis2 3 3 3 3" xfId="453"/>
    <cellStyle name="20% - Énfasis2 3 3 4" xfId="454"/>
    <cellStyle name="20% - Énfasis2 3 3 4 2" xfId="455"/>
    <cellStyle name="20% - Énfasis2 3 3 5" xfId="456"/>
    <cellStyle name="20% - Énfasis2 3 4" xfId="457"/>
    <cellStyle name="20% - Énfasis2 3 4 2" xfId="458"/>
    <cellStyle name="20% - Énfasis2 3 4 2 2" xfId="459"/>
    <cellStyle name="20% - Énfasis2 3 4 2 2 2" xfId="460"/>
    <cellStyle name="20% - Énfasis2 3 4 2 3" xfId="461"/>
    <cellStyle name="20% - Énfasis2 3 4 3" xfId="462"/>
    <cellStyle name="20% - Énfasis2 3 4 3 2" xfId="463"/>
    <cellStyle name="20% - Énfasis2 3 4 4" xfId="464"/>
    <cellStyle name="20% - Énfasis2 3 5" xfId="465"/>
    <cellStyle name="20% - Énfasis2 3 5 2" xfId="466"/>
    <cellStyle name="20% - Énfasis2 3 5 2 2" xfId="467"/>
    <cellStyle name="20% - Énfasis2 3 5 3" xfId="468"/>
    <cellStyle name="20% - Énfasis2 3 6" xfId="469"/>
    <cellStyle name="20% - Énfasis2 3 6 2" xfId="470"/>
    <cellStyle name="20% - Énfasis2 3 7" xfId="471"/>
    <cellStyle name="20% - Énfasis2 4" xfId="472"/>
    <cellStyle name="20% - Énfasis2 4 2" xfId="473"/>
    <cellStyle name="20% - Énfasis2 4 2 2" xfId="474"/>
    <cellStyle name="20% - Énfasis2 4 2 2 2" xfId="475"/>
    <cellStyle name="20% - Énfasis2 4 2 2 2 2" xfId="476"/>
    <cellStyle name="20% - Énfasis2 4 2 2 2 2 2" xfId="477"/>
    <cellStyle name="20% - Énfasis2 4 2 2 2 3" xfId="478"/>
    <cellStyle name="20% - Énfasis2 4 2 2 3" xfId="479"/>
    <cellStyle name="20% - Énfasis2 4 2 2 3 2" xfId="480"/>
    <cellStyle name="20% - Énfasis2 4 2 2 4" xfId="481"/>
    <cellStyle name="20% - Énfasis2 4 2 3" xfId="482"/>
    <cellStyle name="20% - Énfasis2 4 2 3 2" xfId="483"/>
    <cellStyle name="20% - Énfasis2 4 2 3 2 2" xfId="484"/>
    <cellStyle name="20% - Énfasis2 4 2 3 3" xfId="485"/>
    <cellStyle name="20% - Énfasis2 4 2 4" xfId="486"/>
    <cellStyle name="20% - Énfasis2 4 2 4 2" xfId="487"/>
    <cellStyle name="20% - Énfasis2 4 2 5" xfId="488"/>
    <cellStyle name="20% - Énfasis2 4 3" xfId="489"/>
    <cellStyle name="20% - Énfasis2 4 3 2" xfId="490"/>
    <cellStyle name="20% - Énfasis2 4 3 2 2" xfId="491"/>
    <cellStyle name="20% - Énfasis2 4 3 2 2 2" xfId="492"/>
    <cellStyle name="20% - Énfasis2 4 3 2 3" xfId="493"/>
    <cellStyle name="20% - Énfasis2 4 3 3" xfId="494"/>
    <cellStyle name="20% - Énfasis2 4 3 3 2" xfId="495"/>
    <cellStyle name="20% - Énfasis2 4 3 4" xfId="496"/>
    <cellStyle name="20% - Énfasis2 4 4" xfId="497"/>
    <cellStyle name="20% - Énfasis2 4 4 2" xfId="498"/>
    <cellStyle name="20% - Énfasis2 4 4 2 2" xfId="499"/>
    <cellStyle name="20% - Énfasis2 4 4 3" xfId="500"/>
    <cellStyle name="20% - Énfasis2 4 5" xfId="501"/>
    <cellStyle name="20% - Énfasis2 4 5 2" xfId="502"/>
    <cellStyle name="20% - Énfasis2 4 6" xfId="503"/>
    <cellStyle name="20% - Énfasis2 5" xfId="504"/>
    <cellStyle name="20% - Énfasis2 5 2" xfId="505"/>
    <cellStyle name="20% - Énfasis2 5 2 2" xfId="506"/>
    <cellStyle name="20% - Énfasis2 5 2 2 2" xfId="507"/>
    <cellStyle name="20% - Énfasis2 5 2 2 2 2" xfId="508"/>
    <cellStyle name="20% - Énfasis2 5 2 2 2 2 2" xfId="509"/>
    <cellStyle name="20% - Énfasis2 5 2 2 2 3" xfId="510"/>
    <cellStyle name="20% - Énfasis2 5 2 2 3" xfId="511"/>
    <cellStyle name="20% - Énfasis2 5 2 2 3 2" xfId="512"/>
    <cellStyle name="20% - Énfasis2 5 2 2 4" xfId="513"/>
    <cellStyle name="20% - Énfasis2 5 2 3" xfId="514"/>
    <cellStyle name="20% - Énfasis2 5 2 3 2" xfId="515"/>
    <cellStyle name="20% - Énfasis2 5 2 3 2 2" xfId="516"/>
    <cellStyle name="20% - Énfasis2 5 2 3 3" xfId="517"/>
    <cellStyle name="20% - Énfasis2 5 2 4" xfId="518"/>
    <cellStyle name="20% - Énfasis2 5 2 4 2" xfId="519"/>
    <cellStyle name="20% - Énfasis2 5 2 5" xfId="520"/>
    <cellStyle name="20% - Énfasis2 5 3" xfId="521"/>
    <cellStyle name="20% - Énfasis2 5 3 2" xfId="522"/>
    <cellStyle name="20% - Énfasis2 5 3 2 2" xfId="523"/>
    <cellStyle name="20% - Énfasis2 5 3 2 2 2" xfId="524"/>
    <cellStyle name="20% - Énfasis2 5 3 2 3" xfId="525"/>
    <cellStyle name="20% - Énfasis2 5 3 3" xfId="526"/>
    <cellStyle name="20% - Énfasis2 5 3 3 2" xfId="527"/>
    <cellStyle name="20% - Énfasis2 5 3 4" xfId="528"/>
    <cellStyle name="20% - Énfasis2 5 4" xfId="529"/>
    <cellStyle name="20% - Énfasis2 5 4 2" xfId="530"/>
    <cellStyle name="20% - Énfasis2 5 4 2 2" xfId="531"/>
    <cellStyle name="20% - Énfasis2 5 4 3" xfId="532"/>
    <cellStyle name="20% - Énfasis2 5 5" xfId="533"/>
    <cellStyle name="20% - Énfasis2 5 5 2" xfId="534"/>
    <cellStyle name="20% - Énfasis2 5 6" xfId="535"/>
    <cellStyle name="20% - Énfasis2 6" xfId="536"/>
    <cellStyle name="20% - Énfasis2 6 2" xfId="537"/>
    <cellStyle name="20% - Énfasis2 6 2 2" xfId="538"/>
    <cellStyle name="20% - Énfasis2 6 2 2 2" xfId="539"/>
    <cellStyle name="20% - Énfasis2 6 2 2 2 2" xfId="540"/>
    <cellStyle name="20% - Énfasis2 6 2 2 2 2 2" xfId="541"/>
    <cellStyle name="20% - Énfasis2 6 2 2 2 3" xfId="542"/>
    <cellStyle name="20% - Énfasis2 6 2 2 3" xfId="543"/>
    <cellStyle name="20% - Énfasis2 6 2 2 3 2" xfId="544"/>
    <cellStyle name="20% - Énfasis2 6 2 2 4" xfId="545"/>
    <cellStyle name="20% - Énfasis2 6 2 3" xfId="546"/>
    <cellStyle name="20% - Énfasis2 6 2 3 2" xfId="547"/>
    <cellStyle name="20% - Énfasis2 6 2 3 2 2" xfId="548"/>
    <cellStyle name="20% - Énfasis2 6 2 3 3" xfId="549"/>
    <cellStyle name="20% - Énfasis2 6 2 4" xfId="550"/>
    <cellStyle name="20% - Énfasis2 6 2 4 2" xfId="551"/>
    <cellStyle name="20% - Énfasis2 6 2 5" xfId="552"/>
    <cellStyle name="20% - Énfasis2 6 3" xfId="553"/>
    <cellStyle name="20% - Énfasis2 6 3 2" xfId="554"/>
    <cellStyle name="20% - Énfasis2 6 3 2 2" xfId="555"/>
    <cellStyle name="20% - Énfasis2 6 3 2 2 2" xfId="556"/>
    <cellStyle name="20% - Énfasis2 6 3 2 3" xfId="557"/>
    <cellStyle name="20% - Énfasis2 6 3 3" xfId="558"/>
    <cellStyle name="20% - Énfasis2 6 3 3 2" xfId="559"/>
    <cellStyle name="20% - Énfasis2 6 3 4" xfId="560"/>
    <cellStyle name="20% - Énfasis2 6 4" xfId="561"/>
    <cellStyle name="20% - Énfasis2 6 4 2" xfId="562"/>
    <cellStyle name="20% - Énfasis2 6 4 2 2" xfId="563"/>
    <cellStyle name="20% - Énfasis2 6 4 3" xfId="564"/>
    <cellStyle name="20% - Énfasis2 6 5" xfId="565"/>
    <cellStyle name="20% - Énfasis2 6 5 2" xfId="566"/>
    <cellStyle name="20% - Énfasis2 6 6" xfId="567"/>
    <cellStyle name="20% - Énfasis2 7" xfId="568"/>
    <cellStyle name="20% - Énfasis2 7 2" xfId="569"/>
    <cellStyle name="20% - Énfasis2 7 2 2" xfId="570"/>
    <cellStyle name="20% - Énfasis2 7 2 2 2" xfId="571"/>
    <cellStyle name="20% - Énfasis2 7 2 2 2 2" xfId="572"/>
    <cellStyle name="20% - Énfasis2 7 2 2 3" xfId="573"/>
    <cellStyle name="20% - Énfasis2 7 2 3" xfId="574"/>
    <cellStyle name="20% - Énfasis2 7 2 3 2" xfId="575"/>
    <cellStyle name="20% - Énfasis2 7 2 4" xfId="576"/>
    <cellStyle name="20% - Énfasis2 7 3" xfId="577"/>
    <cellStyle name="20% - Énfasis2 7 3 2" xfId="578"/>
    <cellStyle name="20% - Énfasis2 7 3 2 2" xfId="579"/>
    <cellStyle name="20% - Énfasis2 7 3 3" xfId="580"/>
    <cellStyle name="20% - Énfasis2 7 4" xfId="581"/>
    <cellStyle name="20% - Énfasis2 7 4 2" xfId="582"/>
    <cellStyle name="20% - Énfasis2 7 5" xfId="583"/>
    <cellStyle name="20% - Énfasis2 8" xfId="584"/>
    <cellStyle name="20% - Énfasis2 8 2" xfId="585"/>
    <cellStyle name="20% - Énfasis2 8 2 2" xfId="586"/>
    <cellStyle name="20% - Énfasis2 8 2 2 2" xfId="587"/>
    <cellStyle name="20% - Énfasis2 8 2 3" xfId="588"/>
    <cellStyle name="20% - Énfasis2 8 3" xfId="589"/>
    <cellStyle name="20% - Énfasis2 8 3 2" xfId="590"/>
    <cellStyle name="20% - Énfasis2 8 4" xfId="591"/>
    <cellStyle name="20% - Énfasis2 9" xfId="592"/>
    <cellStyle name="20% - Énfasis2 9 2" xfId="593"/>
    <cellStyle name="20% - Énfasis2 9 2 2" xfId="594"/>
    <cellStyle name="20% - Énfasis2 9 2 2 2" xfId="595"/>
    <cellStyle name="20% - Énfasis2 9 2 3" xfId="596"/>
    <cellStyle name="20% - Énfasis2 9 3" xfId="597"/>
    <cellStyle name="20% - Énfasis2 9 3 2" xfId="598"/>
    <cellStyle name="20% - Énfasis2 9 4" xfId="599"/>
    <cellStyle name="20% - Énfasis3" xfId="28" builtinId="38" customBuiltin="1"/>
    <cellStyle name="20% - Énfasis3 10" xfId="600"/>
    <cellStyle name="20% - Énfasis3 10 2" xfId="601"/>
    <cellStyle name="20% - Énfasis3 10 2 2" xfId="602"/>
    <cellStyle name="20% - Énfasis3 10 2 2 2" xfId="603"/>
    <cellStyle name="20% - Énfasis3 10 2 3" xfId="604"/>
    <cellStyle name="20% - Énfasis3 10 3" xfId="605"/>
    <cellStyle name="20% - Énfasis3 10 3 2" xfId="606"/>
    <cellStyle name="20% - Énfasis3 10 4" xfId="607"/>
    <cellStyle name="20% - Énfasis3 11" xfId="608"/>
    <cellStyle name="20% - Énfasis3 11 2" xfId="609"/>
    <cellStyle name="20% - Énfasis3 11 2 2" xfId="610"/>
    <cellStyle name="20% - Énfasis3 11 3" xfId="611"/>
    <cellStyle name="20% - Énfasis3 12" xfId="612"/>
    <cellStyle name="20% - Énfasis3 12 2" xfId="613"/>
    <cellStyle name="20% - Énfasis3 13" xfId="614"/>
    <cellStyle name="20% - Énfasis3 13 2" xfId="615"/>
    <cellStyle name="20% - Énfasis3 14" xfId="616"/>
    <cellStyle name="20% - Énfasis3 15" xfId="617"/>
    <cellStyle name="20% - Énfasis3 2" xfId="618"/>
    <cellStyle name="20% - Énfasis3 2 2" xfId="619"/>
    <cellStyle name="20% - Énfasis3 2 2 2" xfId="620"/>
    <cellStyle name="20% - Énfasis3 2 2 2 2" xfId="621"/>
    <cellStyle name="20% - Énfasis3 2 2 2 2 2" xfId="622"/>
    <cellStyle name="20% - Énfasis3 2 2 2 2 2 2" xfId="623"/>
    <cellStyle name="20% - Énfasis3 2 2 2 2 2 2 2" xfId="624"/>
    <cellStyle name="20% - Énfasis3 2 2 2 2 2 3" xfId="625"/>
    <cellStyle name="20% - Énfasis3 2 2 2 2 3" xfId="626"/>
    <cellStyle name="20% - Énfasis3 2 2 2 2 3 2" xfId="627"/>
    <cellStyle name="20% - Énfasis3 2 2 2 2 4" xfId="628"/>
    <cellStyle name="20% - Énfasis3 2 2 2 3" xfId="629"/>
    <cellStyle name="20% - Énfasis3 2 2 2 3 2" xfId="630"/>
    <cellStyle name="20% - Énfasis3 2 2 2 3 2 2" xfId="631"/>
    <cellStyle name="20% - Énfasis3 2 2 2 3 3" xfId="632"/>
    <cellStyle name="20% - Énfasis3 2 2 2 4" xfId="633"/>
    <cellStyle name="20% - Énfasis3 2 2 2 4 2" xfId="634"/>
    <cellStyle name="20% - Énfasis3 2 2 2 5" xfId="635"/>
    <cellStyle name="20% - Énfasis3 2 2 3" xfId="636"/>
    <cellStyle name="20% - Énfasis3 2 2 3 2" xfId="637"/>
    <cellStyle name="20% - Énfasis3 2 2 3 2 2" xfId="638"/>
    <cellStyle name="20% - Énfasis3 2 2 3 2 2 2" xfId="639"/>
    <cellStyle name="20% - Énfasis3 2 2 3 2 3" xfId="640"/>
    <cellStyle name="20% - Énfasis3 2 2 3 3" xfId="641"/>
    <cellStyle name="20% - Énfasis3 2 2 3 3 2" xfId="642"/>
    <cellStyle name="20% - Énfasis3 2 2 3 4" xfId="643"/>
    <cellStyle name="20% - Énfasis3 2 2 4" xfId="644"/>
    <cellStyle name="20% - Énfasis3 2 2 4 2" xfId="645"/>
    <cellStyle name="20% - Énfasis3 2 2 4 2 2" xfId="646"/>
    <cellStyle name="20% - Énfasis3 2 2 4 3" xfId="647"/>
    <cellStyle name="20% - Énfasis3 2 2 5" xfId="648"/>
    <cellStyle name="20% - Énfasis3 2 2 5 2" xfId="649"/>
    <cellStyle name="20% - Énfasis3 2 2 6" xfId="650"/>
    <cellStyle name="20% - Énfasis3 2 3" xfId="651"/>
    <cellStyle name="20% - Énfasis3 2 3 2" xfId="652"/>
    <cellStyle name="20% - Énfasis3 2 3 2 2" xfId="653"/>
    <cellStyle name="20% - Énfasis3 2 3 2 2 2" xfId="654"/>
    <cellStyle name="20% - Énfasis3 2 3 2 2 2 2" xfId="655"/>
    <cellStyle name="20% - Énfasis3 2 3 2 2 3" xfId="656"/>
    <cellStyle name="20% - Énfasis3 2 3 2 3" xfId="657"/>
    <cellStyle name="20% - Énfasis3 2 3 2 3 2" xfId="658"/>
    <cellStyle name="20% - Énfasis3 2 3 2 4" xfId="659"/>
    <cellStyle name="20% - Énfasis3 2 3 3" xfId="660"/>
    <cellStyle name="20% - Énfasis3 2 3 3 2" xfId="661"/>
    <cellStyle name="20% - Énfasis3 2 3 3 2 2" xfId="662"/>
    <cellStyle name="20% - Énfasis3 2 3 3 3" xfId="663"/>
    <cellStyle name="20% - Énfasis3 2 3 4" xfId="664"/>
    <cellStyle name="20% - Énfasis3 2 3 4 2" xfId="665"/>
    <cellStyle name="20% - Énfasis3 2 3 5" xfId="666"/>
    <cellStyle name="20% - Énfasis3 2 4" xfId="667"/>
    <cellStyle name="20% - Énfasis3 2 4 2" xfId="668"/>
    <cellStyle name="20% - Énfasis3 2 4 2 2" xfId="669"/>
    <cellStyle name="20% - Énfasis3 2 4 2 2 2" xfId="670"/>
    <cellStyle name="20% - Énfasis3 2 4 2 3" xfId="671"/>
    <cellStyle name="20% - Énfasis3 2 4 3" xfId="672"/>
    <cellStyle name="20% - Énfasis3 2 4 3 2" xfId="673"/>
    <cellStyle name="20% - Énfasis3 2 4 4" xfId="674"/>
    <cellStyle name="20% - Énfasis3 2 5" xfId="675"/>
    <cellStyle name="20% - Énfasis3 2 5 2" xfId="676"/>
    <cellStyle name="20% - Énfasis3 2 5 2 2" xfId="677"/>
    <cellStyle name="20% - Énfasis3 2 5 3" xfId="678"/>
    <cellStyle name="20% - Énfasis3 2 6" xfId="679"/>
    <cellStyle name="20% - Énfasis3 2 6 2" xfId="680"/>
    <cellStyle name="20% - Énfasis3 2 7" xfId="681"/>
    <cellStyle name="20% - Énfasis3 2 8" xfId="682"/>
    <cellStyle name="20% - Énfasis3 2 9" xfId="5106"/>
    <cellStyle name="20% - Énfasis3 2 9 2" xfId="7254"/>
    <cellStyle name="20% - Énfasis3 2 9_CALENDARIO MODIFICADO" xfId="6177"/>
    <cellStyle name="20% - Énfasis3 2_CALENDARIO MODIFICADO" xfId="8365"/>
    <cellStyle name="20% - Énfasis3 3" xfId="683"/>
    <cellStyle name="20% - Énfasis3 3 2" xfId="684"/>
    <cellStyle name="20% - Énfasis3 3 2 2" xfId="685"/>
    <cellStyle name="20% - Énfasis3 3 2 2 2" xfId="686"/>
    <cellStyle name="20% - Énfasis3 3 2 2 2 2" xfId="687"/>
    <cellStyle name="20% - Énfasis3 3 2 2 2 2 2" xfId="688"/>
    <cellStyle name="20% - Énfasis3 3 2 2 2 2 2 2" xfId="689"/>
    <cellStyle name="20% - Énfasis3 3 2 2 2 2 3" xfId="690"/>
    <cellStyle name="20% - Énfasis3 3 2 2 2 3" xfId="691"/>
    <cellStyle name="20% - Énfasis3 3 2 2 2 3 2" xfId="692"/>
    <cellStyle name="20% - Énfasis3 3 2 2 2 4" xfId="693"/>
    <cellStyle name="20% - Énfasis3 3 2 2 3" xfId="694"/>
    <cellStyle name="20% - Énfasis3 3 2 2 3 2" xfId="695"/>
    <cellStyle name="20% - Énfasis3 3 2 2 3 2 2" xfId="696"/>
    <cellStyle name="20% - Énfasis3 3 2 2 3 3" xfId="697"/>
    <cellStyle name="20% - Énfasis3 3 2 2 4" xfId="698"/>
    <cellStyle name="20% - Énfasis3 3 2 2 4 2" xfId="699"/>
    <cellStyle name="20% - Énfasis3 3 2 2 5" xfId="700"/>
    <cellStyle name="20% - Énfasis3 3 2 3" xfId="701"/>
    <cellStyle name="20% - Énfasis3 3 2 3 2" xfId="702"/>
    <cellStyle name="20% - Énfasis3 3 2 3 2 2" xfId="703"/>
    <cellStyle name="20% - Énfasis3 3 2 3 2 2 2" xfId="704"/>
    <cellStyle name="20% - Énfasis3 3 2 3 2 3" xfId="705"/>
    <cellStyle name="20% - Énfasis3 3 2 3 3" xfId="706"/>
    <cellStyle name="20% - Énfasis3 3 2 3 3 2" xfId="707"/>
    <cellStyle name="20% - Énfasis3 3 2 3 4" xfId="708"/>
    <cellStyle name="20% - Énfasis3 3 2 4" xfId="709"/>
    <cellStyle name="20% - Énfasis3 3 2 4 2" xfId="710"/>
    <cellStyle name="20% - Énfasis3 3 2 4 2 2" xfId="711"/>
    <cellStyle name="20% - Énfasis3 3 2 4 3" xfId="712"/>
    <cellStyle name="20% - Énfasis3 3 2 5" xfId="713"/>
    <cellStyle name="20% - Énfasis3 3 2 5 2" xfId="714"/>
    <cellStyle name="20% - Énfasis3 3 2 6" xfId="715"/>
    <cellStyle name="20% - Énfasis3 3 3" xfId="716"/>
    <cellStyle name="20% - Énfasis3 3 3 2" xfId="717"/>
    <cellStyle name="20% - Énfasis3 3 3 2 2" xfId="718"/>
    <cellStyle name="20% - Énfasis3 3 3 2 2 2" xfId="719"/>
    <cellStyle name="20% - Énfasis3 3 3 2 2 2 2" xfId="720"/>
    <cellStyle name="20% - Énfasis3 3 3 2 2 3" xfId="721"/>
    <cellStyle name="20% - Énfasis3 3 3 2 3" xfId="722"/>
    <cellStyle name="20% - Énfasis3 3 3 2 3 2" xfId="723"/>
    <cellStyle name="20% - Énfasis3 3 3 2 4" xfId="724"/>
    <cellStyle name="20% - Énfasis3 3 3 3" xfId="725"/>
    <cellStyle name="20% - Énfasis3 3 3 3 2" xfId="726"/>
    <cellStyle name="20% - Énfasis3 3 3 3 2 2" xfId="727"/>
    <cellStyle name="20% - Énfasis3 3 3 3 3" xfId="728"/>
    <cellStyle name="20% - Énfasis3 3 3 4" xfId="729"/>
    <cellStyle name="20% - Énfasis3 3 3 4 2" xfId="730"/>
    <cellStyle name="20% - Énfasis3 3 3 5" xfId="731"/>
    <cellStyle name="20% - Énfasis3 3 4" xfId="732"/>
    <cellStyle name="20% - Énfasis3 3 4 2" xfId="733"/>
    <cellStyle name="20% - Énfasis3 3 4 2 2" xfId="734"/>
    <cellStyle name="20% - Énfasis3 3 4 2 2 2" xfId="735"/>
    <cellStyle name="20% - Énfasis3 3 4 2 3" xfId="736"/>
    <cellStyle name="20% - Énfasis3 3 4 3" xfId="737"/>
    <cellStyle name="20% - Énfasis3 3 4 3 2" xfId="738"/>
    <cellStyle name="20% - Énfasis3 3 4 4" xfId="739"/>
    <cellStyle name="20% - Énfasis3 3 5" xfId="740"/>
    <cellStyle name="20% - Énfasis3 3 5 2" xfId="741"/>
    <cellStyle name="20% - Énfasis3 3 5 2 2" xfId="742"/>
    <cellStyle name="20% - Énfasis3 3 5 3" xfId="743"/>
    <cellStyle name="20% - Énfasis3 3 6" xfId="744"/>
    <cellStyle name="20% - Énfasis3 3 6 2" xfId="745"/>
    <cellStyle name="20% - Énfasis3 3 7" xfId="746"/>
    <cellStyle name="20% - Énfasis3 4" xfId="747"/>
    <cellStyle name="20% - Énfasis3 4 2" xfId="748"/>
    <cellStyle name="20% - Énfasis3 4 2 2" xfId="749"/>
    <cellStyle name="20% - Énfasis3 4 2 2 2" xfId="750"/>
    <cellStyle name="20% - Énfasis3 4 2 2 2 2" xfId="751"/>
    <cellStyle name="20% - Énfasis3 4 2 2 2 2 2" xfId="752"/>
    <cellStyle name="20% - Énfasis3 4 2 2 2 3" xfId="753"/>
    <cellStyle name="20% - Énfasis3 4 2 2 3" xfId="754"/>
    <cellStyle name="20% - Énfasis3 4 2 2 3 2" xfId="755"/>
    <cellStyle name="20% - Énfasis3 4 2 2 4" xfId="756"/>
    <cellStyle name="20% - Énfasis3 4 2 3" xfId="757"/>
    <cellStyle name="20% - Énfasis3 4 2 3 2" xfId="758"/>
    <cellStyle name="20% - Énfasis3 4 2 3 2 2" xfId="759"/>
    <cellStyle name="20% - Énfasis3 4 2 3 3" xfId="760"/>
    <cellStyle name="20% - Énfasis3 4 2 4" xfId="761"/>
    <cellStyle name="20% - Énfasis3 4 2 4 2" xfId="762"/>
    <cellStyle name="20% - Énfasis3 4 2 5" xfId="763"/>
    <cellStyle name="20% - Énfasis3 4 3" xfId="764"/>
    <cellStyle name="20% - Énfasis3 4 3 2" xfId="765"/>
    <cellStyle name="20% - Énfasis3 4 3 2 2" xfId="766"/>
    <cellStyle name="20% - Énfasis3 4 3 2 2 2" xfId="767"/>
    <cellStyle name="20% - Énfasis3 4 3 2 3" xfId="768"/>
    <cellStyle name="20% - Énfasis3 4 3 3" xfId="769"/>
    <cellStyle name="20% - Énfasis3 4 3 3 2" xfId="770"/>
    <cellStyle name="20% - Énfasis3 4 3 4" xfId="771"/>
    <cellStyle name="20% - Énfasis3 4 4" xfId="772"/>
    <cellStyle name="20% - Énfasis3 4 4 2" xfId="773"/>
    <cellStyle name="20% - Énfasis3 4 4 2 2" xfId="774"/>
    <cellStyle name="20% - Énfasis3 4 4 3" xfId="775"/>
    <cellStyle name="20% - Énfasis3 4 5" xfId="776"/>
    <cellStyle name="20% - Énfasis3 4 5 2" xfId="777"/>
    <cellStyle name="20% - Énfasis3 4 6" xfId="778"/>
    <cellStyle name="20% - Énfasis3 5" xfId="779"/>
    <cellStyle name="20% - Énfasis3 5 2" xfId="780"/>
    <cellStyle name="20% - Énfasis3 5 2 2" xfId="781"/>
    <cellStyle name="20% - Énfasis3 5 2 2 2" xfId="782"/>
    <cellStyle name="20% - Énfasis3 5 2 2 2 2" xfId="783"/>
    <cellStyle name="20% - Énfasis3 5 2 2 2 2 2" xfId="784"/>
    <cellStyle name="20% - Énfasis3 5 2 2 2 3" xfId="785"/>
    <cellStyle name="20% - Énfasis3 5 2 2 3" xfId="786"/>
    <cellStyle name="20% - Énfasis3 5 2 2 3 2" xfId="787"/>
    <cellStyle name="20% - Énfasis3 5 2 2 4" xfId="788"/>
    <cellStyle name="20% - Énfasis3 5 2 3" xfId="789"/>
    <cellStyle name="20% - Énfasis3 5 2 3 2" xfId="790"/>
    <cellStyle name="20% - Énfasis3 5 2 3 2 2" xfId="791"/>
    <cellStyle name="20% - Énfasis3 5 2 3 3" xfId="792"/>
    <cellStyle name="20% - Énfasis3 5 2 4" xfId="793"/>
    <cellStyle name="20% - Énfasis3 5 2 4 2" xfId="794"/>
    <cellStyle name="20% - Énfasis3 5 2 5" xfId="795"/>
    <cellStyle name="20% - Énfasis3 5 3" xfId="796"/>
    <cellStyle name="20% - Énfasis3 5 3 2" xfId="797"/>
    <cellStyle name="20% - Énfasis3 5 3 2 2" xfId="798"/>
    <cellStyle name="20% - Énfasis3 5 3 2 2 2" xfId="799"/>
    <cellStyle name="20% - Énfasis3 5 3 2 3" xfId="800"/>
    <cellStyle name="20% - Énfasis3 5 3 3" xfId="801"/>
    <cellStyle name="20% - Énfasis3 5 3 3 2" xfId="802"/>
    <cellStyle name="20% - Énfasis3 5 3 4" xfId="803"/>
    <cellStyle name="20% - Énfasis3 5 4" xfId="804"/>
    <cellStyle name="20% - Énfasis3 5 4 2" xfId="805"/>
    <cellStyle name="20% - Énfasis3 5 4 2 2" xfId="806"/>
    <cellStyle name="20% - Énfasis3 5 4 3" xfId="807"/>
    <cellStyle name="20% - Énfasis3 5 5" xfId="808"/>
    <cellStyle name="20% - Énfasis3 5 5 2" xfId="809"/>
    <cellStyle name="20% - Énfasis3 5 6" xfId="810"/>
    <cellStyle name="20% - Énfasis3 6" xfId="811"/>
    <cellStyle name="20% - Énfasis3 6 2" xfId="812"/>
    <cellStyle name="20% - Énfasis3 6 2 2" xfId="813"/>
    <cellStyle name="20% - Énfasis3 6 2 2 2" xfId="814"/>
    <cellStyle name="20% - Énfasis3 6 2 2 2 2" xfId="815"/>
    <cellStyle name="20% - Énfasis3 6 2 2 2 2 2" xfId="816"/>
    <cellStyle name="20% - Énfasis3 6 2 2 2 3" xfId="817"/>
    <cellStyle name="20% - Énfasis3 6 2 2 3" xfId="818"/>
    <cellStyle name="20% - Énfasis3 6 2 2 3 2" xfId="819"/>
    <cellStyle name="20% - Énfasis3 6 2 2 4" xfId="820"/>
    <cellStyle name="20% - Énfasis3 6 2 3" xfId="821"/>
    <cellStyle name="20% - Énfasis3 6 2 3 2" xfId="822"/>
    <cellStyle name="20% - Énfasis3 6 2 3 2 2" xfId="823"/>
    <cellStyle name="20% - Énfasis3 6 2 3 3" xfId="824"/>
    <cellStyle name="20% - Énfasis3 6 2 4" xfId="825"/>
    <cellStyle name="20% - Énfasis3 6 2 4 2" xfId="826"/>
    <cellStyle name="20% - Énfasis3 6 2 5" xfId="827"/>
    <cellStyle name="20% - Énfasis3 6 3" xfId="828"/>
    <cellStyle name="20% - Énfasis3 6 3 2" xfId="829"/>
    <cellStyle name="20% - Énfasis3 6 3 2 2" xfId="830"/>
    <cellStyle name="20% - Énfasis3 6 3 2 2 2" xfId="831"/>
    <cellStyle name="20% - Énfasis3 6 3 2 3" xfId="832"/>
    <cellStyle name="20% - Énfasis3 6 3 3" xfId="833"/>
    <cellStyle name="20% - Énfasis3 6 3 3 2" xfId="834"/>
    <cellStyle name="20% - Énfasis3 6 3 4" xfId="835"/>
    <cellStyle name="20% - Énfasis3 6 4" xfId="836"/>
    <cellStyle name="20% - Énfasis3 6 4 2" xfId="837"/>
    <cellStyle name="20% - Énfasis3 6 4 2 2" xfId="838"/>
    <cellStyle name="20% - Énfasis3 6 4 3" xfId="839"/>
    <cellStyle name="20% - Énfasis3 6 5" xfId="840"/>
    <cellStyle name="20% - Énfasis3 6 5 2" xfId="841"/>
    <cellStyle name="20% - Énfasis3 6 6" xfId="842"/>
    <cellStyle name="20% - Énfasis3 7" xfId="843"/>
    <cellStyle name="20% - Énfasis3 7 2" xfId="844"/>
    <cellStyle name="20% - Énfasis3 7 2 2" xfId="845"/>
    <cellStyle name="20% - Énfasis3 7 2 2 2" xfId="846"/>
    <cellStyle name="20% - Énfasis3 7 2 2 2 2" xfId="847"/>
    <cellStyle name="20% - Énfasis3 7 2 2 3" xfId="848"/>
    <cellStyle name="20% - Énfasis3 7 2 3" xfId="849"/>
    <cellStyle name="20% - Énfasis3 7 2 3 2" xfId="850"/>
    <cellStyle name="20% - Énfasis3 7 2 4" xfId="851"/>
    <cellStyle name="20% - Énfasis3 7 3" xfId="852"/>
    <cellStyle name="20% - Énfasis3 7 3 2" xfId="853"/>
    <cellStyle name="20% - Énfasis3 7 3 2 2" xfId="854"/>
    <cellStyle name="20% - Énfasis3 7 3 3" xfId="855"/>
    <cellStyle name="20% - Énfasis3 7 4" xfId="856"/>
    <cellStyle name="20% - Énfasis3 7 4 2" xfId="857"/>
    <cellStyle name="20% - Énfasis3 7 5" xfId="858"/>
    <cellStyle name="20% - Énfasis3 8" xfId="859"/>
    <cellStyle name="20% - Énfasis3 8 2" xfId="860"/>
    <cellStyle name="20% - Énfasis3 8 2 2" xfId="861"/>
    <cellStyle name="20% - Énfasis3 8 2 2 2" xfId="862"/>
    <cellStyle name="20% - Énfasis3 8 2 3" xfId="863"/>
    <cellStyle name="20% - Énfasis3 8 3" xfId="864"/>
    <cellStyle name="20% - Énfasis3 8 3 2" xfId="865"/>
    <cellStyle name="20% - Énfasis3 8 4" xfId="866"/>
    <cellStyle name="20% - Énfasis3 9" xfId="867"/>
    <cellStyle name="20% - Énfasis3 9 2" xfId="868"/>
    <cellStyle name="20% - Énfasis3 9 2 2" xfId="869"/>
    <cellStyle name="20% - Énfasis3 9 2 2 2" xfId="870"/>
    <cellStyle name="20% - Énfasis3 9 2 3" xfId="871"/>
    <cellStyle name="20% - Énfasis3 9 3" xfId="872"/>
    <cellStyle name="20% - Énfasis3 9 3 2" xfId="873"/>
    <cellStyle name="20% - Énfasis3 9 4" xfId="874"/>
    <cellStyle name="20% - Énfasis4" xfId="32" builtinId="42" customBuiltin="1"/>
    <cellStyle name="20% - Énfasis4 10" xfId="875"/>
    <cellStyle name="20% - Énfasis4 10 2" xfId="876"/>
    <cellStyle name="20% - Énfasis4 10 2 2" xfId="877"/>
    <cellStyle name="20% - Énfasis4 10 2 2 2" xfId="878"/>
    <cellStyle name="20% - Énfasis4 10 2 3" xfId="879"/>
    <cellStyle name="20% - Énfasis4 10 3" xfId="880"/>
    <cellStyle name="20% - Énfasis4 10 3 2" xfId="881"/>
    <cellStyle name="20% - Énfasis4 10 4" xfId="882"/>
    <cellStyle name="20% - Énfasis4 11" xfId="883"/>
    <cellStyle name="20% - Énfasis4 11 2" xfId="884"/>
    <cellStyle name="20% - Énfasis4 11 2 2" xfId="885"/>
    <cellStyle name="20% - Énfasis4 11 3" xfId="886"/>
    <cellStyle name="20% - Énfasis4 12" xfId="887"/>
    <cellStyle name="20% - Énfasis4 12 2" xfId="888"/>
    <cellStyle name="20% - Énfasis4 13" xfId="889"/>
    <cellStyle name="20% - Énfasis4 13 2" xfId="890"/>
    <cellStyle name="20% - Énfasis4 14" xfId="891"/>
    <cellStyle name="20% - Énfasis4 15" xfId="892"/>
    <cellStyle name="20% - Énfasis4 2" xfId="893"/>
    <cellStyle name="20% - Énfasis4 2 2" xfId="894"/>
    <cellStyle name="20% - Énfasis4 2 2 2" xfId="895"/>
    <cellStyle name="20% - Énfasis4 2 2 2 2" xfId="896"/>
    <cellStyle name="20% - Énfasis4 2 2 2 2 2" xfId="897"/>
    <cellStyle name="20% - Énfasis4 2 2 2 2 2 2" xfId="898"/>
    <cellStyle name="20% - Énfasis4 2 2 2 2 2 2 2" xfId="899"/>
    <cellStyle name="20% - Énfasis4 2 2 2 2 2 3" xfId="900"/>
    <cellStyle name="20% - Énfasis4 2 2 2 2 3" xfId="901"/>
    <cellStyle name="20% - Énfasis4 2 2 2 2 3 2" xfId="902"/>
    <cellStyle name="20% - Énfasis4 2 2 2 2 4" xfId="903"/>
    <cellStyle name="20% - Énfasis4 2 2 2 3" xfId="904"/>
    <cellStyle name="20% - Énfasis4 2 2 2 3 2" xfId="905"/>
    <cellStyle name="20% - Énfasis4 2 2 2 3 2 2" xfId="906"/>
    <cellStyle name="20% - Énfasis4 2 2 2 3 3" xfId="907"/>
    <cellStyle name="20% - Énfasis4 2 2 2 4" xfId="908"/>
    <cellStyle name="20% - Énfasis4 2 2 2 4 2" xfId="909"/>
    <cellStyle name="20% - Énfasis4 2 2 2 5" xfId="910"/>
    <cellStyle name="20% - Énfasis4 2 2 3" xfId="911"/>
    <cellStyle name="20% - Énfasis4 2 2 3 2" xfId="912"/>
    <cellStyle name="20% - Énfasis4 2 2 3 2 2" xfId="913"/>
    <cellStyle name="20% - Énfasis4 2 2 3 2 2 2" xfId="914"/>
    <cellStyle name="20% - Énfasis4 2 2 3 2 3" xfId="915"/>
    <cellStyle name="20% - Énfasis4 2 2 3 3" xfId="916"/>
    <cellStyle name="20% - Énfasis4 2 2 3 3 2" xfId="917"/>
    <cellStyle name="20% - Énfasis4 2 2 3 4" xfId="918"/>
    <cellStyle name="20% - Énfasis4 2 2 4" xfId="919"/>
    <cellStyle name="20% - Énfasis4 2 2 4 2" xfId="920"/>
    <cellStyle name="20% - Énfasis4 2 2 4 2 2" xfId="921"/>
    <cellStyle name="20% - Énfasis4 2 2 4 3" xfId="922"/>
    <cellStyle name="20% - Énfasis4 2 2 5" xfId="923"/>
    <cellStyle name="20% - Énfasis4 2 2 5 2" xfId="924"/>
    <cellStyle name="20% - Énfasis4 2 2 6" xfId="925"/>
    <cellStyle name="20% - Énfasis4 2 3" xfId="926"/>
    <cellStyle name="20% - Énfasis4 2 3 2" xfId="927"/>
    <cellStyle name="20% - Énfasis4 2 3 2 2" xfId="928"/>
    <cellStyle name="20% - Énfasis4 2 3 2 2 2" xfId="929"/>
    <cellStyle name="20% - Énfasis4 2 3 2 2 2 2" xfId="930"/>
    <cellStyle name="20% - Énfasis4 2 3 2 2 3" xfId="931"/>
    <cellStyle name="20% - Énfasis4 2 3 2 3" xfId="932"/>
    <cellStyle name="20% - Énfasis4 2 3 2 3 2" xfId="933"/>
    <cellStyle name="20% - Énfasis4 2 3 2 4" xfId="934"/>
    <cellStyle name="20% - Énfasis4 2 3 3" xfId="935"/>
    <cellStyle name="20% - Énfasis4 2 3 3 2" xfId="936"/>
    <cellStyle name="20% - Énfasis4 2 3 3 2 2" xfId="937"/>
    <cellStyle name="20% - Énfasis4 2 3 3 3" xfId="938"/>
    <cellStyle name="20% - Énfasis4 2 3 4" xfId="939"/>
    <cellStyle name="20% - Énfasis4 2 3 4 2" xfId="940"/>
    <cellStyle name="20% - Énfasis4 2 3 5" xfId="941"/>
    <cellStyle name="20% - Énfasis4 2 4" xfId="942"/>
    <cellStyle name="20% - Énfasis4 2 4 2" xfId="943"/>
    <cellStyle name="20% - Énfasis4 2 4 2 2" xfId="944"/>
    <cellStyle name="20% - Énfasis4 2 4 2 2 2" xfId="945"/>
    <cellStyle name="20% - Énfasis4 2 4 2 3" xfId="946"/>
    <cellStyle name="20% - Énfasis4 2 4 3" xfId="947"/>
    <cellStyle name="20% - Énfasis4 2 4 3 2" xfId="948"/>
    <cellStyle name="20% - Énfasis4 2 4 4" xfId="949"/>
    <cellStyle name="20% - Énfasis4 2 5" xfId="950"/>
    <cellStyle name="20% - Énfasis4 2 5 2" xfId="951"/>
    <cellStyle name="20% - Énfasis4 2 5 2 2" xfId="952"/>
    <cellStyle name="20% - Énfasis4 2 5 3" xfId="953"/>
    <cellStyle name="20% - Énfasis4 2 6" xfId="954"/>
    <cellStyle name="20% - Énfasis4 2 6 2" xfId="955"/>
    <cellStyle name="20% - Énfasis4 2 7" xfId="956"/>
    <cellStyle name="20% - Énfasis4 2 8" xfId="957"/>
    <cellStyle name="20% - Énfasis4 2 9" xfId="5107"/>
    <cellStyle name="20% - Énfasis4 2 9 2" xfId="7255"/>
    <cellStyle name="20% - Énfasis4 2 9_CALENDARIO MODIFICADO" xfId="6178"/>
    <cellStyle name="20% - Énfasis4 2_CALENDARIO MODIFICADO" xfId="8366"/>
    <cellStyle name="20% - Énfasis4 3" xfId="958"/>
    <cellStyle name="20% - Énfasis4 3 2" xfId="959"/>
    <cellStyle name="20% - Énfasis4 3 2 2" xfId="960"/>
    <cellStyle name="20% - Énfasis4 3 2 2 2" xfId="961"/>
    <cellStyle name="20% - Énfasis4 3 2 2 2 2" xfId="962"/>
    <cellStyle name="20% - Énfasis4 3 2 2 2 2 2" xfId="963"/>
    <cellStyle name="20% - Énfasis4 3 2 2 2 2 2 2" xfId="964"/>
    <cellStyle name="20% - Énfasis4 3 2 2 2 2 3" xfId="965"/>
    <cellStyle name="20% - Énfasis4 3 2 2 2 3" xfId="966"/>
    <cellStyle name="20% - Énfasis4 3 2 2 2 3 2" xfId="967"/>
    <cellStyle name="20% - Énfasis4 3 2 2 2 4" xfId="968"/>
    <cellStyle name="20% - Énfasis4 3 2 2 3" xfId="969"/>
    <cellStyle name="20% - Énfasis4 3 2 2 3 2" xfId="970"/>
    <cellStyle name="20% - Énfasis4 3 2 2 3 2 2" xfId="971"/>
    <cellStyle name="20% - Énfasis4 3 2 2 3 3" xfId="972"/>
    <cellStyle name="20% - Énfasis4 3 2 2 4" xfId="973"/>
    <cellStyle name="20% - Énfasis4 3 2 2 4 2" xfId="974"/>
    <cellStyle name="20% - Énfasis4 3 2 2 5" xfId="975"/>
    <cellStyle name="20% - Énfasis4 3 2 3" xfId="976"/>
    <cellStyle name="20% - Énfasis4 3 2 3 2" xfId="977"/>
    <cellStyle name="20% - Énfasis4 3 2 3 2 2" xfId="978"/>
    <cellStyle name="20% - Énfasis4 3 2 3 2 2 2" xfId="979"/>
    <cellStyle name="20% - Énfasis4 3 2 3 2 3" xfId="980"/>
    <cellStyle name="20% - Énfasis4 3 2 3 3" xfId="981"/>
    <cellStyle name="20% - Énfasis4 3 2 3 3 2" xfId="982"/>
    <cellStyle name="20% - Énfasis4 3 2 3 4" xfId="983"/>
    <cellStyle name="20% - Énfasis4 3 2 4" xfId="984"/>
    <cellStyle name="20% - Énfasis4 3 2 4 2" xfId="985"/>
    <cellStyle name="20% - Énfasis4 3 2 4 2 2" xfId="986"/>
    <cellStyle name="20% - Énfasis4 3 2 4 3" xfId="987"/>
    <cellStyle name="20% - Énfasis4 3 2 5" xfId="988"/>
    <cellStyle name="20% - Énfasis4 3 2 5 2" xfId="989"/>
    <cellStyle name="20% - Énfasis4 3 2 6" xfId="990"/>
    <cellStyle name="20% - Énfasis4 3 3" xfId="991"/>
    <cellStyle name="20% - Énfasis4 3 3 2" xfId="992"/>
    <cellStyle name="20% - Énfasis4 3 3 2 2" xfId="993"/>
    <cellStyle name="20% - Énfasis4 3 3 2 2 2" xfId="994"/>
    <cellStyle name="20% - Énfasis4 3 3 2 2 2 2" xfId="995"/>
    <cellStyle name="20% - Énfasis4 3 3 2 2 3" xfId="996"/>
    <cellStyle name="20% - Énfasis4 3 3 2 3" xfId="997"/>
    <cellStyle name="20% - Énfasis4 3 3 2 3 2" xfId="998"/>
    <cellStyle name="20% - Énfasis4 3 3 2 4" xfId="999"/>
    <cellStyle name="20% - Énfasis4 3 3 3" xfId="1000"/>
    <cellStyle name="20% - Énfasis4 3 3 3 2" xfId="1001"/>
    <cellStyle name="20% - Énfasis4 3 3 3 2 2" xfId="1002"/>
    <cellStyle name="20% - Énfasis4 3 3 3 3" xfId="1003"/>
    <cellStyle name="20% - Énfasis4 3 3 4" xfId="1004"/>
    <cellStyle name="20% - Énfasis4 3 3 4 2" xfId="1005"/>
    <cellStyle name="20% - Énfasis4 3 3 5" xfId="1006"/>
    <cellStyle name="20% - Énfasis4 3 4" xfId="1007"/>
    <cellStyle name="20% - Énfasis4 3 4 2" xfId="1008"/>
    <cellStyle name="20% - Énfasis4 3 4 2 2" xfId="1009"/>
    <cellStyle name="20% - Énfasis4 3 4 2 2 2" xfId="1010"/>
    <cellStyle name="20% - Énfasis4 3 4 2 3" xfId="1011"/>
    <cellStyle name="20% - Énfasis4 3 4 3" xfId="1012"/>
    <cellStyle name="20% - Énfasis4 3 4 3 2" xfId="1013"/>
    <cellStyle name="20% - Énfasis4 3 4 4" xfId="1014"/>
    <cellStyle name="20% - Énfasis4 3 5" xfId="1015"/>
    <cellStyle name="20% - Énfasis4 3 5 2" xfId="1016"/>
    <cellStyle name="20% - Énfasis4 3 5 2 2" xfId="1017"/>
    <cellStyle name="20% - Énfasis4 3 5 3" xfId="1018"/>
    <cellStyle name="20% - Énfasis4 3 6" xfId="1019"/>
    <cellStyle name="20% - Énfasis4 3 6 2" xfId="1020"/>
    <cellStyle name="20% - Énfasis4 3 7" xfId="1021"/>
    <cellStyle name="20% - Énfasis4 4" xfId="1022"/>
    <cellStyle name="20% - Énfasis4 4 2" xfId="1023"/>
    <cellStyle name="20% - Énfasis4 4 2 2" xfId="1024"/>
    <cellStyle name="20% - Énfasis4 4 2 2 2" xfId="1025"/>
    <cellStyle name="20% - Énfasis4 4 2 2 2 2" xfId="1026"/>
    <cellStyle name="20% - Énfasis4 4 2 2 2 2 2" xfId="1027"/>
    <cellStyle name="20% - Énfasis4 4 2 2 2 3" xfId="1028"/>
    <cellStyle name="20% - Énfasis4 4 2 2 3" xfId="1029"/>
    <cellStyle name="20% - Énfasis4 4 2 2 3 2" xfId="1030"/>
    <cellStyle name="20% - Énfasis4 4 2 2 4" xfId="1031"/>
    <cellStyle name="20% - Énfasis4 4 2 3" xfId="1032"/>
    <cellStyle name="20% - Énfasis4 4 2 3 2" xfId="1033"/>
    <cellStyle name="20% - Énfasis4 4 2 3 2 2" xfId="1034"/>
    <cellStyle name="20% - Énfasis4 4 2 3 3" xfId="1035"/>
    <cellStyle name="20% - Énfasis4 4 2 4" xfId="1036"/>
    <cellStyle name="20% - Énfasis4 4 2 4 2" xfId="1037"/>
    <cellStyle name="20% - Énfasis4 4 2 5" xfId="1038"/>
    <cellStyle name="20% - Énfasis4 4 3" xfId="1039"/>
    <cellStyle name="20% - Énfasis4 4 3 2" xfId="1040"/>
    <cellStyle name="20% - Énfasis4 4 3 2 2" xfId="1041"/>
    <cellStyle name="20% - Énfasis4 4 3 2 2 2" xfId="1042"/>
    <cellStyle name="20% - Énfasis4 4 3 2 3" xfId="1043"/>
    <cellStyle name="20% - Énfasis4 4 3 3" xfId="1044"/>
    <cellStyle name="20% - Énfasis4 4 3 3 2" xfId="1045"/>
    <cellStyle name="20% - Énfasis4 4 3 4" xfId="1046"/>
    <cellStyle name="20% - Énfasis4 4 4" xfId="1047"/>
    <cellStyle name="20% - Énfasis4 4 4 2" xfId="1048"/>
    <cellStyle name="20% - Énfasis4 4 4 2 2" xfId="1049"/>
    <cellStyle name="20% - Énfasis4 4 4 3" xfId="1050"/>
    <cellStyle name="20% - Énfasis4 4 5" xfId="1051"/>
    <cellStyle name="20% - Énfasis4 4 5 2" xfId="1052"/>
    <cellStyle name="20% - Énfasis4 4 6" xfId="1053"/>
    <cellStyle name="20% - Énfasis4 5" xfId="1054"/>
    <cellStyle name="20% - Énfasis4 5 2" xfId="1055"/>
    <cellStyle name="20% - Énfasis4 5 2 2" xfId="1056"/>
    <cellStyle name="20% - Énfasis4 5 2 2 2" xfId="1057"/>
    <cellStyle name="20% - Énfasis4 5 2 2 2 2" xfId="1058"/>
    <cellStyle name="20% - Énfasis4 5 2 2 2 2 2" xfId="1059"/>
    <cellStyle name="20% - Énfasis4 5 2 2 2 3" xfId="1060"/>
    <cellStyle name="20% - Énfasis4 5 2 2 3" xfId="1061"/>
    <cellStyle name="20% - Énfasis4 5 2 2 3 2" xfId="1062"/>
    <cellStyle name="20% - Énfasis4 5 2 2 4" xfId="1063"/>
    <cellStyle name="20% - Énfasis4 5 2 3" xfId="1064"/>
    <cellStyle name="20% - Énfasis4 5 2 3 2" xfId="1065"/>
    <cellStyle name="20% - Énfasis4 5 2 3 2 2" xfId="1066"/>
    <cellStyle name="20% - Énfasis4 5 2 3 3" xfId="1067"/>
    <cellStyle name="20% - Énfasis4 5 2 4" xfId="1068"/>
    <cellStyle name="20% - Énfasis4 5 2 4 2" xfId="1069"/>
    <cellStyle name="20% - Énfasis4 5 2 5" xfId="1070"/>
    <cellStyle name="20% - Énfasis4 5 3" xfId="1071"/>
    <cellStyle name="20% - Énfasis4 5 3 2" xfId="1072"/>
    <cellStyle name="20% - Énfasis4 5 3 2 2" xfId="1073"/>
    <cellStyle name="20% - Énfasis4 5 3 2 2 2" xfId="1074"/>
    <cellStyle name="20% - Énfasis4 5 3 2 3" xfId="1075"/>
    <cellStyle name="20% - Énfasis4 5 3 3" xfId="1076"/>
    <cellStyle name="20% - Énfasis4 5 3 3 2" xfId="1077"/>
    <cellStyle name="20% - Énfasis4 5 3 4" xfId="1078"/>
    <cellStyle name="20% - Énfasis4 5 4" xfId="1079"/>
    <cellStyle name="20% - Énfasis4 5 4 2" xfId="1080"/>
    <cellStyle name="20% - Énfasis4 5 4 2 2" xfId="1081"/>
    <cellStyle name="20% - Énfasis4 5 4 3" xfId="1082"/>
    <cellStyle name="20% - Énfasis4 5 5" xfId="1083"/>
    <cellStyle name="20% - Énfasis4 5 5 2" xfId="1084"/>
    <cellStyle name="20% - Énfasis4 5 6" xfId="1085"/>
    <cellStyle name="20% - Énfasis4 6" xfId="1086"/>
    <cellStyle name="20% - Énfasis4 6 2" xfId="1087"/>
    <cellStyle name="20% - Énfasis4 6 2 2" xfId="1088"/>
    <cellStyle name="20% - Énfasis4 6 2 2 2" xfId="1089"/>
    <cellStyle name="20% - Énfasis4 6 2 2 2 2" xfId="1090"/>
    <cellStyle name="20% - Énfasis4 6 2 2 2 2 2" xfId="1091"/>
    <cellStyle name="20% - Énfasis4 6 2 2 2 3" xfId="1092"/>
    <cellStyle name="20% - Énfasis4 6 2 2 3" xfId="1093"/>
    <cellStyle name="20% - Énfasis4 6 2 2 3 2" xfId="1094"/>
    <cellStyle name="20% - Énfasis4 6 2 2 4" xfId="1095"/>
    <cellStyle name="20% - Énfasis4 6 2 3" xfId="1096"/>
    <cellStyle name="20% - Énfasis4 6 2 3 2" xfId="1097"/>
    <cellStyle name="20% - Énfasis4 6 2 3 2 2" xfId="1098"/>
    <cellStyle name="20% - Énfasis4 6 2 3 3" xfId="1099"/>
    <cellStyle name="20% - Énfasis4 6 2 4" xfId="1100"/>
    <cellStyle name="20% - Énfasis4 6 2 4 2" xfId="1101"/>
    <cellStyle name="20% - Énfasis4 6 2 5" xfId="1102"/>
    <cellStyle name="20% - Énfasis4 6 3" xfId="1103"/>
    <cellStyle name="20% - Énfasis4 6 3 2" xfId="1104"/>
    <cellStyle name="20% - Énfasis4 6 3 2 2" xfId="1105"/>
    <cellStyle name="20% - Énfasis4 6 3 2 2 2" xfId="1106"/>
    <cellStyle name="20% - Énfasis4 6 3 2 3" xfId="1107"/>
    <cellStyle name="20% - Énfasis4 6 3 3" xfId="1108"/>
    <cellStyle name="20% - Énfasis4 6 3 3 2" xfId="1109"/>
    <cellStyle name="20% - Énfasis4 6 3 4" xfId="1110"/>
    <cellStyle name="20% - Énfasis4 6 4" xfId="1111"/>
    <cellStyle name="20% - Énfasis4 6 4 2" xfId="1112"/>
    <cellStyle name="20% - Énfasis4 6 4 2 2" xfId="1113"/>
    <cellStyle name="20% - Énfasis4 6 4 3" xfId="1114"/>
    <cellStyle name="20% - Énfasis4 6 5" xfId="1115"/>
    <cellStyle name="20% - Énfasis4 6 5 2" xfId="1116"/>
    <cellStyle name="20% - Énfasis4 6 6" xfId="1117"/>
    <cellStyle name="20% - Énfasis4 7" xfId="1118"/>
    <cellStyle name="20% - Énfasis4 7 2" xfId="1119"/>
    <cellStyle name="20% - Énfasis4 7 2 2" xfId="1120"/>
    <cellStyle name="20% - Énfasis4 7 2 2 2" xfId="1121"/>
    <cellStyle name="20% - Énfasis4 7 2 2 2 2" xfId="1122"/>
    <cellStyle name="20% - Énfasis4 7 2 2 3" xfId="1123"/>
    <cellStyle name="20% - Énfasis4 7 2 3" xfId="1124"/>
    <cellStyle name="20% - Énfasis4 7 2 3 2" xfId="1125"/>
    <cellStyle name="20% - Énfasis4 7 2 4" xfId="1126"/>
    <cellStyle name="20% - Énfasis4 7 3" xfId="1127"/>
    <cellStyle name="20% - Énfasis4 7 3 2" xfId="1128"/>
    <cellStyle name="20% - Énfasis4 7 3 2 2" xfId="1129"/>
    <cellStyle name="20% - Énfasis4 7 3 3" xfId="1130"/>
    <cellStyle name="20% - Énfasis4 7 4" xfId="1131"/>
    <cellStyle name="20% - Énfasis4 7 4 2" xfId="1132"/>
    <cellStyle name="20% - Énfasis4 7 5" xfId="1133"/>
    <cellStyle name="20% - Énfasis4 8" xfId="1134"/>
    <cellStyle name="20% - Énfasis4 8 2" xfId="1135"/>
    <cellStyle name="20% - Énfasis4 8 2 2" xfId="1136"/>
    <cellStyle name="20% - Énfasis4 8 2 2 2" xfId="1137"/>
    <cellStyle name="20% - Énfasis4 8 2 3" xfId="1138"/>
    <cellStyle name="20% - Énfasis4 8 3" xfId="1139"/>
    <cellStyle name="20% - Énfasis4 8 3 2" xfId="1140"/>
    <cellStyle name="20% - Énfasis4 8 4" xfId="1141"/>
    <cellStyle name="20% - Énfasis4 9" xfId="1142"/>
    <cellStyle name="20% - Énfasis4 9 2" xfId="1143"/>
    <cellStyle name="20% - Énfasis4 9 2 2" xfId="1144"/>
    <cellStyle name="20% - Énfasis4 9 2 2 2" xfId="1145"/>
    <cellStyle name="20% - Énfasis4 9 2 3" xfId="1146"/>
    <cellStyle name="20% - Énfasis4 9 3" xfId="1147"/>
    <cellStyle name="20% - Énfasis4 9 3 2" xfId="1148"/>
    <cellStyle name="20% - Énfasis4 9 4" xfId="1149"/>
    <cellStyle name="20% - Énfasis5" xfId="36" builtinId="46" customBuiltin="1"/>
    <cellStyle name="20% - Énfasis5 10" xfId="1150"/>
    <cellStyle name="20% - Énfasis5 10 2" xfId="1151"/>
    <cellStyle name="20% - Énfasis5 10 2 2" xfId="1152"/>
    <cellStyle name="20% - Énfasis5 10 2 2 2" xfId="1153"/>
    <cellStyle name="20% - Énfasis5 10 2 3" xfId="1154"/>
    <cellStyle name="20% - Énfasis5 10 3" xfId="1155"/>
    <cellStyle name="20% - Énfasis5 10 3 2" xfId="1156"/>
    <cellStyle name="20% - Énfasis5 10 4" xfId="1157"/>
    <cellStyle name="20% - Énfasis5 11" xfId="1158"/>
    <cellStyle name="20% - Énfasis5 11 2" xfId="1159"/>
    <cellStyle name="20% - Énfasis5 11 2 2" xfId="1160"/>
    <cellStyle name="20% - Énfasis5 11 3" xfId="1161"/>
    <cellStyle name="20% - Énfasis5 12" xfId="1162"/>
    <cellStyle name="20% - Énfasis5 12 2" xfId="1163"/>
    <cellStyle name="20% - Énfasis5 13" xfId="1164"/>
    <cellStyle name="20% - Énfasis5 13 2" xfId="1165"/>
    <cellStyle name="20% - Énfasis5 14" xfId="1166"/>
    <cellStyle name="20% - Énfasis5 15" xfId="1167"/>
    <cellStyle name="20% - Énfasis5 2" xfId="1168"/>
    <cellStyle name="20% - Énfasis5 2 2" xfId="1169"/>
    <cellStyle name="20% - Énfasis5 2 2 2" xfId="1170"/>
    <cellStyle name="20% - Énfasis5 2 2 2 2" xfId="1171"/>
    <cellStyle name="20% - Énfasis5 2 2 2 2 2" xfId="1172"/>
    <cellStyle name="20% - Énfasis5 2 2 2 2 2 2" xfId="1173"/>
    <cellStyle name="20% - Énfasis5 2 2 2 2 2 2 2" xfId="1174"/>
    <cellStyle name="20% - Énfasis5 2 2 2 2 2 3" xfId="1175"/>
    <cellStyle name="20% - Énfasis5 2 2 2 2 3" xfId="1176"/>
    <cellStyle name="20% - Énfasis5 2 2 2 2 3 2" xfId="1177"/>
    <cellStyle name="20% - Énfasis5 2 2 2 2 4" xfId="1178"/>
    <cellStyle name="20% - Énfasis5 2 2 2 3" xfId="1179"/>
    <cellStyle name="20% - Énfasis5 2 2 2 3 2" xfId="1180"/>
    <cellStyle name="20% - Énfasis5 2 2 2 3 2 2" xfId="1181"/>
    <cellStyle name="20% - Énfasis5 2 2 2 3 3" xfId="1182"/>
    <cellStyle name="20% - Énfasis5 2 2 2 4" xfId="1183"/>
    <cellStyle name="20% - Énfasis5 2 2 2 4 2" xfId="1184"/>
    <cellStyle name="20% - Énfasis5 2 2 2 5" xfId="1185"/>
    <cellStyle name="20% - Énfasis5 2 2 3" xfId="1186"/>
    <cellStyle name="20% - Énfasis5 2 2 3 2" xfId="1187"/>
    <cellStyle name="20% - Énfasis5 2 2 3 2 2" xfId="1188"/>
    <cellStyle name="20% - Énfasis5 2 2 3 2 2 2" xfId="1189"/>
    <cellStyle name="20% - Énfasis5 2 2 3 2 3" xfId="1190"/>
    <cellStyle name="20% - Énfasis5 2 2 3 3" xfId="1191"/>
    <cellStyle name="20% - Énfasis5 2 2 3 3 2" xfId="1192"/>
    <cellStyle name="20% - Énfasis5 2 2 3 4" xfId="1193"/>
    <cellStyle name="20% - Énfasis5 2 2 4" xfId="1194"/>
    <cellStyle name="20% - Énfasis5 2 2 4 2" xfId="1195"/>
    <cellStyle name="20% - Énfasis5 2 2 4 2 2" xfId="1196"/>
    <cellStyle name="20% - Énfasis5 2 2 4 3" xfId="1197"/>
    <cellStyle name="20% - Énfasis5 2 2 5" xfId="1198"/>
    <cellStyle name="20% - Énfasis5 2 2 5 2" xfId="1199"/>
    <cellStyle name="20% - Énfasis5 2 2 6" xfId="1200"/>
    <cellStyle name="20% - Énfasis5 2 3" xfId="1201"/>
    <cellStyle name="20% - Énfasis5 2 3 2" xfId="1202"/>
    <cellStyle name="20% - Énfasis5 2 3 2 2" xfId="1203"/>
    <cellStyle name="20% - Énfasis5 2 3 2 2 2" xfId="1204"/>
    <cellStyle name="20% - Énfasis5 2 3 2 2 2 2" xfId="1205"/>
    <cellStyle name="20% - Énfasis5 2 3 2 2 3" xfId="1206"/>
    <cellStyle name="20% - Énfasis5 2 3 2 3" xfId="1207"/>
    <cellStyle name="20% - Énfasis5 2 3 2 3 2" xfId="1208"/>
    <cellStyle name="20% - Énfasis5 2 3 2 4" xfId="1209"/>
    <cellStyle name="20% - Énfasis5 2 3 3" xfId="1210"/>
    <cellStyle name="20% - Énfasis5 2 3 3 2" xfId="1211"/>
    <cellStyle name="20% - Énfasis5 2 3 3 2 2" xfId="1212"/>
    <cellStyle name="20% - Énfasis5 2 3 3 3" xfId="1213"/>
    <cellStyle name="20% - Énfasis5 2 3 4" xfId="1214"/>
    <cellStyle name="20% - Énfasis5 2 3 4 2" xfId="1215"/>
    <cellStyle name="20% - Énfasis5 2 3 5" xfId="1216"/>
    <cellStyle name="20% - Énfasis5 2 4" xfId="1217"/>
    <cellStyle name="20% - Énfasis5 2 4 2" xfId="1218"/>
    <cellStyle name="20% - Énfasis5 2 4 2 2" xfId="1219"/>
    <cellStyle name="20% - Énfasis5 2 4 2 2 2" xfId="1220"/>
    <cellStyle name="20% - Énfasis5 2 4 2 3" xfId="1221"/>
    <cellStyle name="20% - Énfasis5 2 4 3" xfId="1222"/>
    <cellStyle name="20% - Énfasis5 2 4 3 2" xfId="1223"/>
    <cellStyle name="20% - Énfasis5 2 4 4" xfId="1224"/>
    <cellStyle name="20% - Énfasis5 2 5" xfId="1225"/>
    <cellStyle name="20% - Énfasis5 2 5 2" xfId="1226"/>
    <cellStyle name="20% - Énfasis5 2 5 2 2" xfId="1227"/>
    <cellStyle name="20% - Énfasis5 2 5 3" xfId="1228"/>
    <cellStyle name="20% - Énfasis5 2 6" xfId="1229"/>
    <cellStyle name="20% - Énfasis5 2 6 2" xfId="1230"/>
    <cellStyle name="20% - Énfasis5 2 7" xfId="1231"/>
    <cellStyle name="20% - Énfasis5 3" xfId="1232"/>
    <cellStyle name="20% - Énfasis5 3 2" xfId="1233"/>
    <cellStyle name="20% - Énfasis5 3 2 2" xfId="1234"/>
    <cellStyle name="20% - Énfasis5 3 2 2 2" xfId="1235"/>
    <cellStyle name="20% - Énfasis5 3 2 2 2 2" xfId="1236"/>
    <cellStyle name="20% - Énfasis5 3 2 2 2 2 2" xfId="1237"/>
    <cellStyle name="20% - Énfasis5 3 2 2 2 2 2 2" xfId="1238"/>
    <cellStyle name="20% - Énfasis5 3 2 2 2 2 3" xfId="1239"/>
    <cellStyle name="20% - Énfasis5 3 2 2 2 3" xfId="1240"/>
    <cellStyle name="20% - Énfasis5 3 2 2 2 3 2" xfId="1241"/>
    <cellStyle name="20% - Énfasis5 3 2 2 2 4" xfId="1242"/>
    <cellStyle name="20% - Énfasis5 3 2 2 3" xfId="1243"/>
    <cellStyle name="20% - Énfasis5 3 2 2 3 2" xfId="1244"/>
    <cellStyle name="20% - Énfasis5 3 2 2 3 2 2" xfId="1245"/>
    <cellStyle name="20% - Énfasis5 3 2 2 3 3" xfId="1246"/>
    <cellStyle name="20% - Énfasis5 3 2 2 4" xfId="1247"/>
    <cellStyle name="20% - Énfasis5 3 2 2 4 2" xfId="1248"/>
    <cellStyle name="20% - Énfasis5 3 2 2 5" xfId="1249"/>
    <cellStyle name="20% - Énfasis5 3 2 3" xfId="1250"/>
    <cellStyle name="20% - Énfasis5 3 2 3 2" xfId="1251"/>
    <cellStyle name="20% - Énfasis5 3 2 3 2 2" xfId="1252"/>
    <cellStyle name="20% - Énfasis5 3 2 3 2 2 2" xfId="1253"/>
    <cellStyle name="20% - Énfasis5 3 2 3 2 3" xfId="1254"/>
    <cellStyle name="20% - Énfasis5 3 2 3 3" xfId="1255"/>
    <cellStyle name="20% - Énfasis5 3 2 3 3 2" xfId="1256"/>
    <cellStyle name="20% - Énfasis5 3 2 3 4" xfId="1257"/>
    <cellStyle name="20% - Énfasis5 3 2 4" xfId="1258"/>
    <cellStyle name="20% - Énfasis5 3 2 4 2" xfId="1259"/>
    <cellStyle name="20% - Énfasis5 3 2 4 2 2" xfId="1260"/>
    <cellStyle name="20% - Énfasis5 3 2 4 3" xfId="1261"/>
    <cellStyle name="20% - Énfasis5 3 2 5" xfId="1262"/>
    <cellStyle name="20% - Énfasis5 3 2 5 2" xfId="1263"/>
    <cellStyle name="20% - Énfasis5 3 2 6" xfId="1264"/>
    <cellStyle name="20% - Énfasis5 3 3" xfId="1265"/>
    <cellStyle name="20% - Énfasis5 3 3 2" xfId="1266"/>
    <cellStyle name="20% - Énfasis5 3 3 2 2" xfId="1267"/>
    <cellStyle name="20% - Énfasis5 3 3 2 2 2" xfId="1268"/>
    <cellStyle name="20% - Énfasis5 3 3 2 2 2 2" xfId="1269"/>
    <cellStyle name="20% - Énfasis5 3 3 2 2 3" xfId="1270"/>
    <cellStyle name="20% - Énfasis5 3 3 2 3" xfId="1271"/>
    <cellStyle name="20% - Énfasis5 3 3 2 3 2" xfId="1272"/>
    <cellStyle name="20% - Énfasis5 3 3 2 4" xfId="1273"/>
    <cellStyle name="20% - Énfasis5 3 3 3" xfId="1274"/>
    <cellStyle name="20% - Énfasis5 3 3 3 2" xfId="1275"/>
    <cellStyle name="20% - Énfasis5 3 3 3 2 2" xfId="1276"/>
    <cellStyle name="20% - Énfasis5 3 3 3 3" xfId="1277"/>
    <cellStyle name="20% - Énfasis5 3 3 4" xfId="1278"/>
    <cellStyle name="20% - Énfasis5 3 3 4 2" xfId="1279"/>
    <cellStyle name="20% - Énfasis5 3 3 5" xfId="1280"/>
    <cellStyle name="20% - Énfasis5 3 4" xfId="1281"/>
    <cellStyle name="20% - Énfasis5 3 4 2" xfId="1282"/>
    <cellStyle name="20% - Énfasis5 3 4 2 2" xfId="1283"/>
    <cellStyle name="20% - Énfasis5 3 4 2 2 2" xfId="1284"/>
    <cellStyle name="20% - Énfasis5 3 4 2 3" xfId="1285"/>
    <cellStyle name="20% - Énfasis5 3 4 3" xfId="1286"/>
    <cellStyle name="20% - Énfasis5 3 4 3 2" xfId="1287"/>
    <cellStyle name="20% - Énfasis5 3 4 4" xfId="1288"/>
    <cellStyle name="20% - Énfasis5 3 5" xfId="1289"/>
    <cellStyle name="20% - Énfasis5 3 5 2" xfId="1290"/>
    <cellStyle name="20% - Énfasis5 3 5 2 2" xfId="1291"/>
    <cellStyle name="20% - Énfasis5 3 5 3" xfId="1292"/>
    <cellStyle name="20% - Énfasis5 3 6" xfId="1293"/>
    <cellStyle name="20% - Énfasis5 3 6 2" xfId="1294"/>
    <cellStyle name="20% - Énfasis5 3 7" xfId="1295"/>
    <cellStyle name="20% - Énfasis5 4" xfId="1296"/>
    <cellStyle name="20% - Énfasis5 4 2" xfId="1297"/>
    <cellStyle name="20% - Énfasis5 4 2 2" xfId="1298"/>
    <cellStyle name="20% - Énfasis5 4 2 2 2" xfId="1299"/>
    <cellStyle name="20% - Énfasis5 4 2 2 2 2" xfId="1300"/>
    <cellStyle name="20% - Énfasis5 4 2 2 2 2 2" xfId="1301"/>
    <cellStyle name="20% - Énfasis5 4 2 2 2 3" xfId="1302"/>
    <cellStyle name="20% - Énfasis5 4 2 2 3" xfId="1303"/>
    <cellStyle name="20% - Énfasis5 4 2 2 3 2" xfId="1304"/>
    <cellStyle name="20% - Énfasis5 4 2 2 4" xfId="1305"/>
    <cellStyle name="20% - Énfasis5 4 2 3" xfId="1306"/>
    <cellStyle name="20% - Énfasis5 4 2 3 2" xfId="1307"/>
    <cellStyle name="20% - Énfasis5 4 2 3 2 2" xfId="1308"/>
    <cellStyle name="20% - Énfasis5 4 2 3 3" xfId="1309"/>
    <cellStyle name="20% - Énfasis5 4 2 4" xfId="1310"/>
    <cellStyle name="20% - Énfasis5 4 2 4 2" xfId="1311"/>
    <cellStyle name="20% - Énfasis5 4 2 5" xfId="1312"/>
    <cellStyle name="20% - Énfasis5 4 3" xfId="1313"/>
    <cellStyle name="20% - Énfasis5 4 3 2" xfId="1314"/>
    <cellStyle name="20% - Énfasis5 4 3 2 2" xfId="1315"/>
    <cellStyle name="20% - Énfasis5 4 3 2 2 2" xfId="1316"/>
    <cellStyle name="20% - Énfasis5 4 3 2 3" xfId="1317"/>
    <cellStyle name="20% - Énfasis5 4 3 3" xfId="1318"/>
    <cellStyle name="20% - Énfasis5 4 3 3 2" xfId="1319"/>
    <cellStyle name="20% - Énfasis5 4 3 4" xfId="1320"/>
    <cellStyle name="20% - Énfasis5 4 4" xfId="1321"/>
    <cellStyle name="20% - Énfasis5 4 4 2" xfId="1322"/>
    <cellStyle name="20% - Énfasis5 4 4 2 2" xfId="1323"/>
    <cellStyle name="20% - Énfasis5 4 4 3" xfId="1324"/>
    <cellStyle name="20% - Énfasis5 4 5" xfId="1325"/>
    <cellStyle name="20% - Énfasis5 4 5 2" xfId="1326"/>
    <cellStyle name="20% - Énfasis5 4 6" xfId="1327"/>
    <cellStyle name="20% - Énfasis5 5" xfId="1328"/>
    <cellStyle name="20% - Énfasis5 5 2" xfId="1329"/>
    <cellStyle name="20% - Énfasis5 5 2 2" xfId="1330"/>
    <cellStyle name="20% - Énfasis5 5 2 2 2" xfId="1331"/>
    <cellStyle name="20% - Énfasis5 5 2 2 2 2" xfId="1332"/>
    <cellStyle name="20% - Énfasis5 5 2 2 2 2 2" xfId="1333"/>
    <cellStyle name="20% - Énfasis5 5 2 2 2 3" xfId="1334"/>
    <cellStyle name="20% - Énfasis5 5 2 2 3" xfId="1335"/>
    <cellStyle name="20% - Énfasis5 5 2 2 3 2" xfId="1336"/>
    <cellStyle name="20% - Énfasis5 5 2 2 4" xfId="1337"/>
    <cellStyle name="20% - Énfasis5 5 2 3" xfId="1338"/>
    <cellStyle name="20% - Énfasis5 5 2 3 2" xfId="1339"/>
    <cellStyle name="20% - Énfasis5 5 2 3 2 2" xfId="1340"/>
    <cellStyle name="20% - Énfasis5 5 2 3 3" xfId="1341"/>
    <cellStyle name="20% - Énfasis5 5 2 4" xfId="1342"/>
    <cellStyle name="20% - Énfasis5 5 2 4 2" xfId="1343"/>
    <cellStyle name="20% - Énfasis5 5 2 5" xfId="1344"/>
    <cellStyle name="20% - Énfasis5 5 3" xfId="1345"/>
    <cellStyle name="20% - Énfasis5 5 3 2" xfId="1346"/>
    <cellStyle name="20% - Énfasis5 5 3 2 2" xfId="1347"/>
    <cellStyle name="20% - Énfasis5 5 3 2 2 2" xfId="1348"/>
    <cellStyle name="20% - Énfasis5 5 3 2 3" xfId="1349"/>
    <cellStyle name="20% - Énfasis5 5 3 3" xfId="1350"/>
    <cellStyle name="20% - Énfasis5 5 3 3 2" xfId="1351"/>
    <cellStyle name="20% - Énfasis5 5 3 4" xfId="1352"/>
    <cellStyle name="20% - Énfasis5 5 4" xfId="1353"/>
    <cellStyle name="20% - Énfasis5 5 4 2" xfId="1354"/>
    <cellStyle name="20% - Énfasis5 5 4 2 2" xfId="1355"/>
    <cellStyle name="20% - Énfasis5 5 4 3" xfId="1356"/>
    <cellStyle name="20% - Énfasis5 5 5" xfId="1357"/>
    <cellStyle name="20% - Énfasis5 5 5 2" xfId="1358"/>
    <cellStyle name="20% - Énfasis5 5 6" xfId="1359"/>
    <cellStyle name="20% - Énfasis5 6" xfId="1360"/>
    <cellStyle name="20% - Énfasis5 6 2" xfId="1361"/>
    <cellStyle name="20% - Énfasis5 6 2 2" xfId="1362"/>
    <cellStyle name="20% - Énfasis5 6 2 2 2" xfId="1363"/>
    <cellStyle name="20% - Énfasis5 6 2 2 2 2" xfId="1364"/>
    <cellStyle name="20% - Énfasis5 6 2 2 2 2 2" xfId="1365"/>
    <cellStyle name="20% - Énfasis5 6 2 2 2 3" xfId="1366"/>
    <cellStyle name="20% - Énfasis5 6 2 2 3" xfId="1367"/>
    <cellStyle name="20% - Énfasis5 6 2 2 3 2" xfId="1368"/>
    <cellStyle name="20% - Énfasis5 6 2 2 4" xfId="1369"/>
    <cellStyle name="20% - Énfasis5 6 2 3" xfId="1370"/>
    <cellStyle name="20% - Énfasis5 6 2 3 2" xfId="1371"/>
    <cellStyle name="20% - Énfasis5 6 2 3 2 2" xfId="1372"/>
    <cellStyle name="20% - Énfasis5 6 2 3 3" xfId="1373"/>
    <cellStyle name="20% - Énfasis5 6 2 4" xfId="1374"/>
    <cellStyle name="20% - Énfasis5 6 2 4 2" xfId="1375"/>
    <cellStyle name="20% - Énfasis5 6 2 5" xfId="1376"/>
    <cellStyle name="20% - Énfasis5 6 3" xfId="1377"/>
    <cellStyle name="20% - Énfasis5 6 3 2" xfId="1378"/>
    <cellStyle name="20% - Énfasis5 6 3 2 2" xfId="1379"/>
    <cellStyle name="20% - Énfasis5 6 3 2 2 2" xfId="1380"/>
    <cellStyle name="20% - Énfasis5 6 3 2 3" xfId="1381"/>
    <cellStyle name="20% - Énfasis5 6 3 3" xfId="1382"/>
    <cellStyle name="20% - Énfasis5 6 3 3 2" xfId="1383"/>
    <cellStyle name="20% - Énfasis5 6 3 4" xfId="1384"/>
    <cellStyle name="20% - Énfasis5 6 4" xfId="1385"/>
    <cellStyle name="20% - Énfasis5 6 4 2" xfId="1386"/>
    <cellStyle name="20% - Énfasis5 6 4 2 2" xfId="1387"/>
    <cellStyle name="20% - Énfasis5 6 4 3" xfId="1388"/>
    <cellStyle name="20% - Énfasis5 6 5" xfId="1389"/>
    <cellStyle name="20% - Énfasis5 6 5 2" xfId="1390"/>
    <cellStyle name="20% - Énfasis5 6 6" xfId="1391"/>
    <cellStyle name="20% - Énfasis5 7" xfId="1392"/>
    <cellStyle name="20% - Énfasis5 7 2" xfId="1393"/>
    <cellStyle name="20% - Énfasis5 7 2 2" xfId="1394"/>
    <cellStyle name="20% - Énfasis5 7 2 2 2" xfId="1395"/>
    <cellStyle name="20% - Énfasis5 7 2 2 2 2" xfId="1396"/>
    <cellStyle name="20% - Énfasis5 7 2 2 3" xfId="1397"/>
    <cellStyle name="20% - Énfasis5 7 2 3" xfId="1398"/>
    <cellStyle name="20% - Énfasis5 7 2 3 2" xfId="1399"/>
    <cellStyle name="20% - Énfasis5 7 2 4" xfId="1400"/>
    <cellStyle name="20% - Énfasis5 7 3" xfId="1401"/>
    <cellStyle name="20% - Énfasis5 7 3 2" xfId="1402"/>
    <cellStyle name="20% - Énfasis5 7 3 2 2" xfId="1403"/>
    <cellStyle name="20% - Énfasis5 7 3 3" xfId="1404"/>
    <cellStyle name="20% - Énfasis5 7 4" xfId="1405"/>
    <cellStyle name="20% - Énfasis5 7 4 2" xfId="1406"/>
    <cellStyle name="20% - Énfasis5 7 5" xfId="1407"/>
    <cellStyle name="20% - Énfasis5 8" xfId="1408"/>
    <cellStyle name="20% - Énfasis5 8 2" xfId="1409"/>
    <cellStyle name="20% - Énfasis5 8 2 2" xfId="1410"/>
    <cellStyle name="20% - Énfasis5 8 2 2 2" xfId="1411"/>
    <cellStyle name="20% - Énfasis5 8 2 3" xfId="1412"/>
    <cellStyle name="20% - Énfasis5 8 3" xfId="1413"/>
    <cellStyle name="20% - Énfasis5 8 3 2" xfId="1414"/>
    <cellStyle name="20% - Énfasis5 8 4" xfId="1415"/>
    <cellStyle name="20% - Énfasis5 9" xfId="1416"/>
    <cellStyle name="20% - Énfasis5 9 2" xfId="1417"/>
    <cellStyle name="20% - Énfasis5 9 2 2" xfId="1418"/>
    <cellStyle name="20% - Énfasis5 9 2 2 2" xfId="1419"/>
    <cellStyle name="20% - Énfasis5 9 2 3" xfId="1420"/>
    <cellStyle name="20% - Énfasis5 9 3" xfId="1421"/>
    <cellStyle name="20% - Énfasis5 9 3 2" xfId="1422"/>
    <cellStyle name="20% - Énfasis5 9 4" xfId="1423"/>
    <cellStyle name="20% - Énfasis6" xfId="40" builtinId="50" customBuiltin="1"/>
    <cellStyle name="20% - Énfasis6 10" xfId="1424"/>
    <cellStyle name="20% - Énfasis6 10 2" xfId="1425"/>
    <cellStyle name="20% - Énfasis6 10 2 2" xfId="1426"/>
    <cellStyle name="20% - Énfasis6 10 2 2 2" xfId="1427"/>
    <cellStyle name="20% - Énfasis6 10 2 3" xfId="1428"/>
    <cellStyle name="20% - Énfasis6 10 3" xfId="1429"/>
    <cellStyle name="20% - Énfasis6 10 3 2" xfId="1430"/>
    <cellStyle name="20% - Énfasis6 10 4" xfId="1431"/>
    <cellStyle name="20% - Énfasis6 11" xfId="1432"/>
    <cellStyle name="20% - Énfasis6 11 2" xfId="1433"/>
    <cellStyle name="20% - Énfasis6 11 2 2" xfId="1434"/>
    <cellStyle name="20% - Énfasis6 11 3" xfId="1435"/>
    <cellStyle name="20% - Énfasis6 12" xfId="1436"/>
    <cellStyle name="20% - Énfasis6 12 2" xfId="1437"/>
    <cellStyle name="20% - Énfasis6 13" xfId="1438"/>
    <cellStyle name="20% - Énfasis6 13 2" xfId="1439"/>
    <cellStyle name="20% - Énfasis6 14" xfId="1440"/>
    <cellStyle name="20% - Énfasis6 15" xfId="1441"/>
    <cellStyle name="20% - Énfasis6 2" xfId="1442"/>
    <cellStyle name="20% - Énfasis6 2 2" xfId="1443"/>
    <cellStyle name="20% - Énfasis6 2 2 2" xfId="1444"/>
    <cellStyle name="20% - Énfasis6 2 2 2 2" xfId="1445"/>
    <cellStyle name="20% - Énfasis6 2 2 2 2 2" xfId="1446"/>
    <cellStyle name="20% - Énfasis6 2 2 2 2 2 2" xfId="1447"/>
    <cellStyle name="20% - Énfasis6 2 2 2 2 2 2 2" xfId="1448"/>
    <cellStyle name="20% - Énfasis6 2 2 2 2 2 3" xfId="1449"/>
    <cellStyle name="20% - Énfasis6 2 2 2 2 3" xfId="1450"/>
    <cellStyle name="20% - Énfasis6 2 2 2 2 3 2" xfId="1451"/>
    <cellStyle name="20% - Énfasis6 2 2 2 2 4" xfId="1452"/>
    <cellStyle name="20% - Énfasis6 2 2 2 3" xfId="1453"/>
    <cellStyle name="20% - Énfasis6 2 2 2 3 2" xfId="1454"/>
    <cellStyle name="20% - Énfasis6 2 2 2 3 2 2" xfId="1455"/>
    <cellStyle name="20% - Énfasis6 2 2 2 3 3" xfId="1456"/>
    <cellStyle name="20% - Énfasis6 2 2 2 4" xfId="1457"/>
    <cellStyle name="20% - Énfasis6 2 2 2 4 2" xfId="1458"/>
    <cellStyle name="20% - Énfasis6 2 2 2 5" xfId="1459"/>
    <cellStyle name="20% - Énfasis6 2 2 3" xfId="1460"/>
    <cellStyle name="20% - Énfasis6 2 2 3 2" xfId="1461"/>
    <cellStyle name="20% - Énfasis6 2 2 3 2 2" xfId="1462"/>
    <cellStyle name="20% - Énfasis6 2 2 3 2 2 2" xfId="1463"/>
    <cellStyle name="20% - Énfasis6 2 2 3 2 3" xfId="1464"/>
    <cellStyle name="20% - Énfasis6 2 2 3 3" xfId="1465"/>
    <cellStyle name="20% - Énfasis6 2 2 3 3 2" xfId="1466"/>
    <cellStyle name="20% - Énfasis6 2 2 3 4" xfId="1467"/>
    <cellStyle name="20% - Énfasis6 2 2 4" xfId="1468"/>
    <cellStyle name="20% - Énfasis6 2 2 4 2" xfId="1469"/>
    <cellStyle name="20% - Énfasis6 2 2 4 2 2" xfId="1470"/>
    <cellStyle name="20% - Énfasis6 2 2 4 3" xfId="1471"/>
    <cellStyle name="20% - Énfasis6 2 2 5" xfId="1472"/>
    <cellStyle name="20% - Énfasis6 2 2 5 2" xfId="1473"/>
    <cellStyle name="20% - Énfasis6 2 2 6" xfId="1474"/>
    <cellStyle name="20% - Énfasis6 2 3" xfId="1475"/>
    <cellStyle name="20% - Énfasis6 2 3 2" xfId="1476"/>
    <cellStyle name="20% - Énfasis6 2 3 2 2" xfId="1477"/>
    <cellStyle name="20% - Énfasis6 2 3 2 2 2" xfId="1478"/>
    <cellStyle name="20% - Énfasis6 2 3 2 2 2 2" xfId="1479"/>
    <cellStyle name="20% - Énfasis6 2 3 2 2 3" xfId="1480"/>
    <cellStyle name="20% - Énfasis6 2 3 2 3" xfId="1481"/>
    <cellStyle name="20% - Énfasis6 2 3 2 3 2" xfId="1482"/>
    <cellStyle name="20% - Énfasis6 2 3 2 4" xfId="1483"/>
    <cellStyle name="20% - Énfasis6 2 3 3" xfId="1484"/>
    <cellStyle name="20% - Énfasis6 2 3 3 2" xfId="1485"/>
    <cellStyle name="20% - Énfasis6 2 3 3 2 2" xfId="1486"/>
    <cellStyle name="20% - Énfasis6 2 3 3 3" xfId="1487"/>
    <cellStyle name="20% - Énfasis6 2 3 4" xfId="1488"/>
    <cellStyle name="20% - Énfasis6 2 3 4 2" xfId="1489"/>
    <cellStyle name="20% - Énfasis6 2 3 5" xfId="1490"/>
    <cellStyle name="20% - Énfasis6 2 4" xfId="1491"/>
    <cellStyle name="20% - Énfasis6 2 4 2" xfId="1492"/>
    <cellStyle name="20% - Énfasis6 2 4 2 2" xfId="1493"/>
    <cellStyle name="20% - Énfasis6 2 4 2 2 2" xfId="1494"/>
    <cellStyle name="20% - Énfasis6 2 4 2 3" xfId="1495"/>
    <cellStyle name="20% - Énfasis6 2 4 3" xfId="1496"/>
    <cellStyle name="20% - Énfasis6 2 4 3 2" xfId="1497"/>
    <cellStyle name="20% - Énfasis6 2 4 4" xfId="1498"/>
    <cellStyle name="20% - Énfasis6 2 5" xfId="1499"/>
    <cellStyle name="20% - Énfasis6 2 5 2" xfId="1500"/>
    <cellStyle name="20% - Énfasis6 2 5 2 2" xfId="1501"/>
    <cellStyle name="20% - Énfasis6 2 5 3" xfId="1502"/>
    <cellStyle name="20% - Énfasis6 2 6" xfId="1503"/>
    <cellStyle name="20% - Énfasis6 2 6 2" xfId="1504"/>
    <cellStyle name="20% - Énfasis6 2 7" xfId="1505"/>
    <cellStyle name="20% - Énfasis6 3" xfId="1506"/>
    <cellStyle name="20% - Énfasis6 3 2" xfId="1507"/>
    <cellStyle name="20% - Énfasis6 3 2 2" xfId="1508"/>
    <cellStyle name="20% - Énfasis6 3 2 2 2" xfId="1509"/>
    <cellStyle name="20% - Énfasis6 3 2 2 2 2" xfId="1510"/>
    <cellStyle name="20% - Énfasis6 3 2 2 2 2 2" xfId="1511"/>
    <cellStyle name="20% - Énfasis6 3 2 2 2 2 2 2" xfId="1512"/>
    <cellStyle name="20% - Énfasis6 3 2 2 2 2 3" xfId="1513"/>
    <cellStyle name="20% - Énfasis6 3 2 2 2 3" xfId="1514"/>
    <cellStyle name="20% - Énfasis6 3 2 2 2 3 2" xfId="1515"/>
    <cellStyle name="20% - Énfasis6 3 2 2 2 4" xfId="1516"/>
    <cellStyle name="20% - Énfasis6 3 2 2 3" xfId="1517"/>
    <cellStyle name="20% - Énfasis6 3 2 2 3 2" xfId="1518"/>
    <cellStyle name="20% - Énfasis6 3 2 2 3 2 2" xfId="1519"/>
    <cellStyle name="20% - Énfasis6 3 2 2 3 3" xfId="1520"/>
    <cellStyle name="20% - Énfasis6 3 2 2 4" xfId="1521"/>
    <cellStyle name="20% - Énfasis6 3 2 2 4 2" xfId="1522"/>
    <cellStyle name="20% - Énfasis6 3 2 2 5" xfId="1523"/>
    <cellStyle name="20% - Énfasis6 3 2 3" xfId="1524"/>
    <cellStyle name="20% - Énfasis6 3 2 3 2" xfId="1525"/>
    <cellStyle name="20% - Énfasis6 3 2 3 2 2" xfId="1526"/>
    <cellStyle name="20% - Énfasis6 3 2 3 2 2 2" xfId="1527"/>
    <cellStyle name="20% - Énfasis6 3 2 3 2 3" xfId="1528"/>
    <cellStyle name="20% - Énfasis6 3 2 3 3" xfId="1529"/>
    <cellStyle name="20% - Énfasis6 3 2 3 3 2" xfId="1530"/>
    <cellStyle name="20% - Énfasis6 3 2 3 4" xfId="1531"/>
    <cellStyle name="20% - Énfasis6 3 2 4" xfId="1532"/>
    <cellStyle name="20% - Énfasis6 3 2 4 2" xfId="1533"/>
    <cellStyle name="20% - Énfasis6 3 2 4 2 2" xfId="1534"/>
    <cellStyle name="20% - Énfasis6 3 2 4 3" xfId="1535"/>
    <cellStyle name="20% - Énfasis6 3 2 5" xfId="1536"/>
    <cellStyle name="20% - Énfasis6 3 2 5 2" xfId="1537"/>
    <cellStyle name="20% - Énfasis6 3 2 6" xfId="1538"/>
    <cellStyle name="20% - Énfasis6 3 3" xfId="1539"/>
    <cellStyle name="20% - Énfasis6 3 3 2" xfId="1540"/>
    <cellStyle name="20% - Énfasis6 3 3 2 2" xfId="1541"/>
    <cellStyle name="20% - Énfasis6 3 3 2 2 2" xfId="1542"/>
    <cellStyle name="20% - Énfasis6 3 3 2 2 2 2" xfId="1543"/>
    <cellStyle name="20% - Énfasis6 3 3 2 2 3" xfId="1544"/>
    <cellStyle name="20% - Énfasis6 3 3 2 3" xfId="1545"/>
    <cellStyle name="20% - Énfasis6 3 3 2 3 2" xfId="1546"/>
    <cellStyle name="20% - Énfasis6 3 3 2 4" xfId="1547"/>
    <cellStyle name="20% - Énfasis6 3 3 3" xfId="1548"/>
    <cellStyle name="20% - Énfasis6 3 3 3 2" xfId="1549"/>
    <cellStyle name="20% - Énfasis6 3 3 3 2 2" xfId="1550"/>
    <cellStyle name="20% - Énfasis6 3 3 3 3" xfId="1551"/>
    <cellStyle name="20% - Énfasis6 3 3 4" xfId="1552"/>
    <cellStyle name="20% - Énfasis6 3 3 4 2" xfId="1553"/>
    <cellStyle name="20% - Énfasis6 3 3 5" xfId="1554"/>
    <cellStyle name="20% - Énfasis6 3 4" xfId="1555"/>
    <cellStyle name="20% - Énfasis6 3 4 2" xfId="1556"/>
    <cellStyle name="20% - Énfasis6 3 4 2 2" xfId="1557"/>
    <cellStyle name="20% - Énfasis6 3 4 2 2 2" xfId="1558"/>
    <cellStyle name="20% - Énfasis6 3 4 2 3" xfId="1559"/>
    <cellStyle name="20% - Énfasis6 3 4 3" xfId="1560"/>
    <cellStyle name="20% - Énfasis6 3 4 3 2" xfId="1561"/>
    <cellStyle name="20% - Énfasis6 3 4 4" xfId="1562"/>
    <cellStyle name="20% - Énfasis6 3 5" xfId="1563"/>
    <cellStyle name="20% - Énfasis6 3 5 2" xfId="1564"/>
    <cellStyle name="20% - Énfasis6 3 5 2 2" xfId="1565"/>
    <cellStyle name="20% - Énfasis6 3 5 3" xfId="1566"/>
    <cellStyle name="20% - Énfasis6 3 6" xfId="1567"/>
    <cellStyle name="20% - Énfasis6 3 6 2" xfId="1568"/>
    <cellStyle name="20% - Énfasis6 3 7" xfId="1569"/>
    <cellStyle name="20% - Énfasis6 4" xfId="1570"/>
    <cellStyle name="20% - Énfasis6 4 2" xfId="1571"/>
    <cellStyle name="20% - Énfasis6 4 2 2" xfId="1572"/>
    <cellStyle name="20% - Énfasis6 4 2 2 2" xfId="1573"/>
    <cellStyle name="20% - Énfasis6 4 2 2 2 2" xfId="1574"/>
    <cellStyle name="20% - Énfasis6 4 2 2 2 2 2" xfId="1575"/>
    <cellStyle name="20% - Énfasis6 4 2 2 2 3" xfId="1576"/>
    <cellStyle name="20% - Énfasis6 4 2 2 3" xfId="1577"/>
    <cellStyle name="20% - Énfasis6 4 2 2 3 2" xfId="1578"/>
    <cellStyle name="20% - Énfasis6 4 2 2 4" xfId="1579"/>
    <cellStyle name="20% - Énfasis6 4 2 3" xfId="1580"/>
    <cellStyle name="20% - Énfasis6 4 2 3 2" xfId="1581"/>
    <cellStyle name="20% - Énfasis6 4 2 3 2 2" xfId="1582"/>
    <cellStyle name="20% - Énfasis6 4 2 3 3" xfId="1583"/>
    <cellStyle name="20% - Énfasis6 4 2 4" xfId="1584"/>
    <cellStyle name="20% - Énfasis6 4 2 4 2" xfId="1585"/>
    <cellStyle name="20% - Énfasis6 4 2 5" xfId="1586"/>
    <cellStyle name="20% - Énfasis6 4 3" xfId="1587"/>
    <cellStyle name="20% - Énfasis6 4 3 2" xfId="1588"/>
    <cellStyle name="20% - Énfasis6 4 3 2 2" xfId="1589"/>
    <cellStyle name="20% - Énfasis6 4 3 2 2 2" xfId="1590"/>
    <cellStyle name="20% - Énfasis6 4 3 2 3" xfId="1591"/>
    <cellStyle name="20% - Énfasis6 4 3 3" xfId="1592"/>
    <cellStyle name="20% - Énfasis6 4 3 3 2" xfId="1593"/>
    <cellStyle name="20% - Énfasis6 4 3 4" xfId="1594"/>
    <cellStyle name="20% - Énfasis6 4 4" xfId="1595"/>
    <cellStyle name="20% - Énfasis6 4 4 2" xfId="1596"/>
    <cellStyle name="20% - Énfasis6 4 4 2 2" xfId="1597"/>
    <cellStyle name="20% - Énfasis6 4 4 3" xfId="1598"/>
    <cellStyle name="20% - Énfasis6 4 5" xfId="1599"/>
    <cellStyle name="20% - Énfasis6 4 5 2" xfId="1600"/>
    <cellStyle name="20% - Énfasis6 4 6" xfId="1601"/>
    <cellStyle name="20% - Énfasis6 5" xfId="1602"/>
    <cellStyle name="20% - Énfasis6 5 2" xfId="1603"/>
    <cellStyle name="20% - Énfasis6 5 2 2" xfId="1604"/>
    <cellStyle name="20% - Énfasis6 5 2 2 2" xfId="1605"/>
    <cellStyle name="20% - Énfasis6 5 2 2 2 2" xfId="1606"/>
    <cellStyle name="20% - Énfasis6 5 2 2 2 2 2" xfId="1607"/>
    <cellStyle name="20% - Énfasis6 5 2 2 2 3" xfId="1608"/>
    <cellStyle name="20% - Énfasis6 5 2 2 3" xfId="1609"/>
    <cellStyle name="20% - Énfasis6 5 2 2 3 2" xfId="1610"/>
    <cellStyle name="20% - Énfasis6 5 2 2 4" xfId="1611"/>
    <cellStyle name="20% - Énfasis6 5 2 3" xfId="1612"/>
    <cellStyle name="20% - Énfasis6 5 2 3 2" xfId="1613"/>
    <cellStyle name="20% - Énfasis6 5 2 3 2 2" xfId="1614"/>
    <cellStyle name="20% - Énfasis6 5 2 3 3" xfId="1615"/>
    <cellStyle name="20% - Énfasis6 5 2 4" xfId="1616"/>
    <cellStyle name="20% - Énfasis6 5 2 4 2" xfId="1617"/>
    <cellStyle name="20% - Énfasis6 5 2 5" xfId="1618"/>
    <cellStyle name="20% - Énfasis6 5 3" xfId="1619"/>
    <cellStyle name="20% - Énfasis6 5 3 2" xfId="1620"/>
    <cellStyle name="20% - Énfasis6 5 3 2 2" xfId="1621"/>
    <cellStyle name="20% - Énfasis6 5 3 2 2 2" xfId="1622"/>
    <cellStyle name="20% - Énfasis6 5 3 2 3" xfId="1623"/>
    <cellStyle name="20% - Énfasis6 5 3 3" xfId="1624"/>
    <cellStyle name="20% - Énfasis6 5 3 3 2" xfId="1625"/>
    <cellStyle name="20% - Énfasis6 5 3 4" xfId="1626"/>
    <cellStyle name="20% - Énfasis6 5 4" xfId="1627"/>
    <cellStyle name="20% - Énfasis6 5 4 2" xfId="1628"/>
    <cellStyle name="20% - Énfasis6 5 4 2 2" xfId="1629"/>
    <cellStyle name="20% - Énfasis6 5 4 3" xfId="1630"/>
    <cellStyle name="20% - Énfasis6 5 5" xfId="1631"/>
    <cellStyle name="20% - Énfasis6 5 5 2" xfId="1632"/>
    <cellStyle name="20% - Énfasis6 5 6" xfId="1633"/>
    <cellStyle name="20% - Énfasis6 6" xfId="1634"/>
    <cellStyle name="20% - Énfasis6 6 2" xfId="1635"/>
    <cellStyle name="20% - Énfasis6 6 2 2" xfId="1636"/>
    <cellStyle name="20% - Énfasis6 6 2 2 2" xfId="1637"/>
    <cellStyle name="20% - Énfasis6 6 2 2 2 2" xfId="1638"/>
    <cellStyle name="20% - Énfasis6 6 2 2 2 2 2" xfId="1639"/>
    <cellStyle name="20% - Énfasis6 6 2 2 2 3" xfId="1640"/>
    <cellStyle name="20% - Énfasis6 6 2 2 3" xfId="1641"/>
    <cellStyle name="20% - Énfasis6 6 2 2 3 2" xfId="1642"/>
    <cellStyle name="20% - Énfasis6 6 2 2 4" xfId="1643"/>
    <cellStyle name="20% - Énfasis6 6 2 3" xfId="1644"/>
    <cellStyle name="20% - Énfasis6 6 2 3 2" xfId="1645"/>
    <cellStyle name="20% - Énfasis6 6 2 3 2 2" xfId="1646"/>
    <cellStyle name="20% - Énfasis6 6 2 3 3" xfId="1647"/>
    <cellStyle name="20% - Énfasis6 6 2 4" xfId="1648"/>
    <cellStyle name="20% - Énfasis6 6 2 4 2" xfId="1649"/>
    <cellStyle name="20% - Énfasis6 6 2 5" xfId="1650"/>
    <cellStyle name="20% - Énfasis6 6 3" xfId="1651"/>
    <cellStyle name="20% - Énfasis6 6 3 2" xfId="1652"/>
    <cellStyle name="20% - Énfasis6 6 3 2 2" xfId="1653"/>
    <cellStyle name="20% - Énfasis6 6 3 2 2 2" xfId="1654"/>
    <cellStyle name="20% - Énfasis6 6 3 2 3" xfId="1655"/>
    <cellStyle name="20% - Énfasis6 6 3 3" xfId="1656"/>
    <cellStyle name="20% - Énfasis6 6 3 3 2" xfId="1657"/>
    <cellStyle name="20% - Énfasis6 6 3 4" xfId="1658"/>
    <cellStyle name="20% - Énfasis6 6 4" xfId="1659"/>
    <cellStyle name="20% - Énfasis6 6 4 2" xfId="1660"/>
    <cellStyle name="20% - Énfasis6 6 4 2 2" xfId="1661"/>
    <cellStyle name="20% - Énfasis6 6 4 3" xfId="1662"/>
    <cellStyle name="20% - Énfasis6 6 5" xfId="1663"/>
    <cellStyle name="20% - Énfasis6 6 5 2" xfId="1664"/>
    <cellStyle name="20% - Énfasis6 6 6" xfId="1665"/>
    <cellStyle name="20% - Énfasis6 7" xfId="1666"/>
    <cellStyle name="20% - Énfasis6 7 2" xfId="1667"/>
    <cellStyle name="20% - Énfasis6 7 2 2" xfId="1668"/>
    <cellStyle name="20% - Énfasis6 7 2 2 2" xfId="1669"/>
    <cellStyle name="20% - Énfasis6 7 2 2 2 2" xfId="1670"/>
    <cellStyle name="20% - Énfasis6 7 2 2 3" xfId="1671"/>
    <cellStyle name="20% - Énfasis6 7 2 3" xfId="1672"/>
    <cellStyle name="20% - Énfasis6 7 2 3 2" xfId="1673"/>
    <cellStyle name="20% - Énfasis6 7 2 4" xfId="1674"/>
    <cellStyle name="20% - Énfasis6 7 3" xfId="1675"/>
    <cellStyle name="20% - Énfasis6 7 3 2" xfId="1676"/>
    <cellStyle name="20% - Énfasis6 7 3 2 2" xfId="1677"/>
    <cellStyle name="20% - Énfasis6 7 3 3" xfId="1678"/>
    <cellStyle name="20% - Énfasis6 7 4" xfId="1679"/>
    <cellStyle name="20% - Énfasis6 7 4 2" xfId="1680"/>
    <cellStyle name="20% - Énfasis6 7 5" xfId="1681"/>
    <cellStyle name="20% - Énfasis6 8" xfId="1682"/>
    <cellStyle name="20% - Énfasis6 8 2" xfId="1683"/>
    <cellStyle name="20% - Énfasis6 8 2 2" xfId="1684"/>
    <cellStyle name="20% - Énfasis6 8 2 2 2" xfId="1685"/>
    <cellStyle name="20% - Énfasis6 8 2 3" xfId="1686"/>
    <cellStyle name="20% - Énfasis6 8 3" xfId="1687"/>
    <cellStyle name="20% - Énfasis6 8 3 2" xfId="1688"/>
    <cellStyle name="20% - Énfasis6 8 4" xfId="1689"/>
    <cellStyle name="20% - Énfasis6 9" xfId="1690"/>
    <cellStyle name="20% - Énfasis6 9 2" xfId="1691"/>
    <cellStyle name="20% - Énfasis6 9 2 2" xfId="1692"/>
    <cellStyle name="20% - Énfasis6 9 2 2 2" xfId="1693"/>
    <cellStyle name="20% - Énfasis6 9 2 3" xfId="1694"/>
    <cellStyle name="20% - Énfasis6 9 3" xfId="1695"/>
    <cellStyle name="20% - Énfasis6 9 3 2" xfId="1696"/>
    <cellStyle name="20% - Énfasis6 9 4" xfId="1697"/>
    <cellStyle name="40% - Accent1" xfId="1698"/>
    <cellStyle name="40% - Accent2" xfId="1699"/>
    <cellStyle name="40% - Accent3" xfId="1700"/>
    <cellStyle name="40% - Accent4" xfId="1701"/>
    <cellStyle name="40% - Accent5" xfId="1702"/>
    <cellStyle name="40% - Accent6" xfId="1703"/>
    <cellStyle name="40% - Énfasis1" xfId="21" builtinId="31" customBuiltin="1"/>
    <cellStyle name="40% - Énfasis1 10" xfId="1704"/>
    <cellStyle name="40% - Énfasis1 10 2" xfId="1705"/>
    <cellStyle name="40% - Énfasis1 10 2 2" xfId="1706"/>
    <cellStyle name="40% - Énfasis1 10 2 2 2" xfId="1707"/>
    <cellStyle name="40% - Énfasis1 10 2 3" xfId="1708"/>
    <cellStyle name="40% - Énfasis1 10 3" xfId="1709"/>
    <cellStyle name="40% - Énfasis1 10 3 2" xfId="1710"/>
    <cellStyle name="40% - Énfasis1 10 4" xfId="1711"/>
    <cellStyle name="40% - Énfasis1 11" xfId="1712"/>
    <cellStyle name="40% - Énfasis1 11 2" xfId="1713"/>
    <cellStyle name="40% - Énfasis1 11 2 2" xfId="1714"/>
    <cellStyle name="40% - Énfasis1 11 3" xfId="1715"/>
    <cellStyle name="40% - Énfasis1 12" xfId="1716"/>
    <cellStyle name="40% - Énfasis1 12 2" xfId="1717"/>
    <cellStyle name="40% - Énfasis1 13" xfId="1718"/>
    <cellStyle name="40% - Énfasis1 13 2" xfId="1719"/>
    <cellStyle name="40% - Énfasis1 14" xfId="1720"/>
    <cellStyle name="40% - Énfasis1 15" xfId="1721"/>
    <cellStyle name="40% - Énfasis1 2" xfId="1722"/>
    <cellStyle name="40% - Énfasis1 2 2" xfId="1723"/>
    <cellStyle name="40% - Énfasis1 2 2 2" xfId="1724"/>
    <cellStyle name="40% - Énfasis1 2 2 2 2" xfId="1725"/>
    <cellStyle name="40% - Énfasis1 2 2 2 2 2" xfId="1726"/>
    <cellStyle name="40% - Énfasis1 2 2 2 2 2 2" xfId="1727"/>
    <cellStyle name="40% - Énfasis1 2 2 2 2 2 2 2" xfId="1728"/>
    <cellStyle name="40% - Énfasis1 2 2 2 2 2 3" xfId="1729"/>
    <cellStyle name="40% - Énfasis1 2 2 2 2 3" xfId="1730"/>
    <cellStyle name="40% - Énfasis1 2 2 2 2 3 2" xfId="1731"/>
    <cellStyle name="40% - Énfasis1 2 2 2 2 4" xfId="1732"/>
    <cellStyle name="40% - Énfasis1 2 2 2 3" xfId="1733"/>
    <cellStyle name="40% - Énfasis1 2 2 2 3 2" xfId="1734"/>
    <cellStyle name="40% - Énfasis1 2 2 2 3 2 2" xfId="1735"/>
    <cellStyle name="40% - Énfasis1 2 2 2 3 3" xfId="1736"/>
    <cellStyle name="40% - Énfasis1 2 2 2 4" xfId="1737"/>
    <cellStyle name="40% - Énfasis1 2 2 2 4 2" xfId="1738"/>
    <cellStyle name="40% - Énfasis1 2 2 2 5" xfId="1739"/>
    <cellStyle name="40% - Énfasis1 2 2 3" xfId="1740"/>
    <cellStyle name="40% - Énfasis1 2 2 3 2" xfId="1741"/>
    <cellStyle name="40% - Énfasis1 2 2 3 2 2" xfId="1742"/>
    <cellStyle name="40% - Énfasis1 2 2 3 2 2 2" xfId="1743"/>
    <cellStyle name="40% - Énfasis1 2 2 3 2 3" xfId="1744"/>
    <cellStyle name="40% - Énfasis1 2 2 3 3" xfId="1745"/>
    <cellStyle name="40% - Énfasis1 2 2 3 3 2" xfId="1746"/>
    <cellStyle name="40% - Énfasis1 2 2 3 4" xfId="1747"/>
    <cellStyle name="40% - Énfasis1 2 2 4" xfId="1748"/>
    <cellStyle name="40% - Énfasis1 2 2 4 2" xfId="1749"/>
    <cellStyle name="40% - Énfasis1 2 2 4 2 2" xfId="1750"/>
    <cellStyle name="40% - Énfasis1 2 2 4 3" xfId="1751"/>
    <cellStyle name="40% - Énfasis1 2 2 5" xfId="1752"/>
    <cellStyle name="40% - Énfasis1 2 2 5 2" xfId="1753"/>
    <cellStyle name="40% - Énfasis1 2 2 6" xfId="1754"/>
    <cellStyle name="40% - Énfasis1 2 3" xfId="1755"/>
    <cellStyle name="40% - Énfasis1 2 3 2" xfId="1756"/>
    <cellStyle name="40% - Énfasis1 2 3 2 2" xfId="1757"/>
    <cellStyle name="40% - Énfasis1 2 3 2 2 2" xfId="1758"/>
    <cellStyle name="40% - Énfasis1 2 3 2 2 2 2" xfId="1759"/>
    <cellStyle name="40% - Énfasis1 2 3 2 2 3" xfId="1760"/>
    <cellStyle name="40% - Énfasis1 2 3 2 3" xfId="1761"/>
    <cellStyle name="40% - Énfasis1 2 3 2 3 2" xfId="1762"/>
    <cellStyle name="40% - Énfasis1 2 3 2 4" xfId="1763"/>
    <cellStyle name="40% - Énfasis1 2 3 3" xfId="1764"/>
    <cellStyle name="40% - Énfasis1 2 3 3 2" xfId="1765"/>
    <cellStyle name="40% - Énfasis1 2 3 3 2 2" xfId="1766"/>
    <cellStyle name="40% - Énfasis1 2 3 3 3" xfId="1767"/>
    <cellStyle name="40% - Énfasis1 2 3 4" xfId="1768"/>
    <cellStyle name="40% - Énfasis1 2 3 4 2" xfId="1769"/>
    <cellStyle name="40% - Énfasis1 2 3 5" xfId="1770"/>
    <cellStyle name="40% - Énfasis1 2 4" xfId="1771"/>
    <cellStyle name="40% - Énfasis1 2 4 2" xfId="1772"/>
    <cellStyle name="40% - Énfasis1 2 4 2 2" xfId="1773"/>
    <cellStyle name="40% - Énfasis1 2 4 2 2 2" xfId="1774"/>
    <cellStyle name="40% - Énfasis1 2 4 2 3" xfId="1775"/>
    <cellStyle name="40% - Énfasis1 2 4 3" xfId="1776"/>
    <cellStyle name="40% - Énfasis1 2 4 3 2" xfId="1777"/>
    <cellStyle name="40% - Énfasis1 2 4 4" xfId="1778"/>
    <cellStyle name="40% - Énfasis1 2 5" xfId="1779"/>
    <cellStyle name="40% - Énfasis1 2 5 2" xfId="1780"/>
    <cellStyle name="40% - Énfasis1 2 5 2 2" xfId="1781"/>
    <cellStyle name="40% - Énfasis1 2 5 3" xfId="1782"/>
    <cellStyle name="40% - Énfasis1 2 6" xfId="1783"/>
    <cellStyle name="40% - Énfasis1 2 6 2" xfId="1784"/>
    <cellStyle name="40% - Énfasis1 2 7" xfId="1785"/>
    <cellStyle name="40% - Énfasis1 3" xfId="1786"/>
    <cellStyle name="40% - Énfasis1 3 2" xfId="1787"/>
    <cellStyle name="40% - Énfasis1 3 2 2" xfId="1788"/>
    <cellStyle name="40% - Énfasis1 3 2 2 2" xfId="1789"/>
    <cellStyle name="40% - Énfasis1 3 2 2 2 2" xfId="1790"/>
    <cellStyle name="40% - Énfasis1 3 2 2 2 2 2" xfId="1791"/>
    <cellStyle name="40% - Énfasis1 3 2 2 2 2 2 2" xfId="1792"/>
    <cellStyle name="40% - Énfasis1 3 2 2 2 2 3" xfId="1793"/>
    <cellStyle name="40% - Énfasis1 3 2 2 2 3" xfId="1794"/>
    <cellStyle name="40% - Énfasis1 3 2 2 2 3 2" xfId="1795"/>
    <cellStyle name="40% - Énfasis1 3 2 2 2 4" xfId="1796"/>
    <cellStyle name="40% - Énfasis1 3 2 2 3" xfId="1797"/>
    <cellStyle name="40% - Énfasis1 3 2 2 3 2" xfId="1798"/>
    <cellStyle name="40% - Énfasis1 3 2 2 3 2 2" xfId="1799"/>
    <cellStyle name="40% - Énfasis1 3 2 2 3 3" xfId="1800"/>
    <cellStyle name="40% - Énfasis1 3 2 2 4" xfId="1801"/>
    <cellStyle name="40% - Énfasis1 3 2 2 4 2" xfId="1802"/>
    <cellStyle name="40% - Énfasis1 3 2 2 5" xfId="1803"/>
    <cellStyle name="40% - Énfasis1 3 2 3" xfId="1804"/>
    <cellStyle name="40% - Énfasis1 3 2 3 2" xfId="1805"/>
    <cellStyle name="40% - Énfasis1 3 2 3 2 2" xfId="1806"/>
    <cellStyle name="40% - Énfasis1 3 2 3 2 2 2" xfId="1807"/>
    <cellStyle name="40% - Énfasis1 3 2 3 2 3" xfId="1808"/>
    <cellStyle name="40% - Énfasis1 3 2 3 3" xfId="1809"/>
    <cellStyle name="40% - Énfasis1 3 2 3 3 2" xfId="1810"/>
    <cellStyle name="40% - Énfasis1 3 2 3 4" xfId="1811"/>
    <cellStyle name="40% - Énfasis1 3 2 4" xfId="1812"/>
    <cellStyle name="40% - Énfasis1 3 2 4 2" xfId="1813"/>
    <cellStyle name="40% - Énfasis1 3 2 4 2 2" xfId="1814"/>
    <cellStyle name="40% - Énfasis1 3 2 4 3" xfId="1815"/>
    <cellStyle name="40% - Énfasis1 3 2 5" xfId="1816"/>
    <cellStyle name="40% - Énfasis1 3 2 5 2" xfId="1817"/>
    <cellStyle name="40% - Énfasis1 3 2 6" xfId="1818"/>
    <cellStyle name="40% - Énfasis1 3 3" xfId="1819"/>
    <cellStyle name="40% - Énfasis1 3 3 2" xfId="1820"/>
    <cellStyle name="40% - Énfasis1 3 3 2 2" xfId="1821"/>
    <cellStyle name="40% - Énfasis1 3 3 2 2 2" xfId="1822"/>
    <cellStyle name="40% - Énfasis1 3 3 2 2 2 2" xfId="1823"/>
    <cellStyle name="40% - Énfasis1 3 3 2 2 3" xfId="1824"/>
    <cellStyle name="40% - Énfasis1 3 3 2 3" xfId="1825"/>
    <cellStyle name="40% - Énfasis1 3 3 2 3 2" xfId="1826"/>
    <cellStyle name="40% - Énfasis1 3 3 2 4" xfId="1827"/>
    <cellStyle name="40% - Énfasis1 3 3 3" xfId="1828"/>
    <cellStyle name="40% - Énfasis1 3 3 3 2" xfId="1829"/>
    <cellStyle name="40% - Énfasis1 3 3 3 2 2" xfId="1830"/>
    <cellStyle name="40% - Énfasis1 3 3 3 3" xfId="1831"/>
    <cellStyle name="40% - Énfasis1 3 3 4" xfId="1832"/>
    <cellStyle name="40% - Énfasis1 3 3 4 2" xfId="1833"/>
    <cellStyle name="40% - Énfasis1 3 3 5" xfId="1834"/>
    <cellStyle name="40% - Énfasis1 3 4" xfId="1835"/>
    <cellStyle name="40% - Énfasis1 3 4 2" xfId="1836"/>
    <cellStyle name="40% - Énfasis1 3 4 2 2" xfId="1837"/>
    <cellStyle name="40% - Énfasis1 3 4 2 2 2" xfId="1838"/>
    <cellStyle name="40% - Énfasis1 3 4 2 3" xfId="1839"/>
    <cellStyle name="40% - Énfasis1 3 4 3" xfId="1840"/>
    <cellStyle name="40% - Énfasis1 3 4 3 2" xfId="1841"/>
    <cellStyle name="40% - Énfasis1 3 4 4" xfId="1842"/>
    <cellStyle name="40% - Énfasis1 3 5" xfId="1843"/>
    <cellStyle name="40% - Énfasis1 3 5 2" xfId="1844"/>
    <cellStyle name="40% - Énfasis1 3 5 2 2" xfId="1845"/>
    <cellStyle name="40% - Énfasis1 3 5 3" xfId="1846"/>
    <cellStyle name="40% - Énfasis1 3 6" xfId="1847"/>
    <cellStyle name="40% - Énfasis1 3 6 2" xfId="1848"/>
    <cellStyle name="40% - Énfasis1 3 7" xfId="1849"/>
    <cellStyle name="40% - Énfasis1 4" xfId="1850"/>
    <cellStyle name="40% - Énfasis1 4 2" xfId="1851"/>
    <cellStyle name="40% - Énfasis1 4 2 2" xfId="1852"/>
    <cellStyle name="40% - Énfasis1 4 2 2 2" xfId="1853"/>
    <cellStyle name="40% - Énfasis1 4 2 2 2 2" xfId="1854"/>
    <cellStyle name="40% - Énfasis1 4 2 2 2 2 2" xfId="1855"/>
    <cellStyle name="40% - Énfasis1 4 2 2 2 3" xfId="1856"/>
    <cellStyle name="40% - Énfasis1 4 2 2 3" xfId="1857"/>
    <cellStyle name="40% - Énfasis1 4 2 2 3 2" xfId="1858"/>
    <cellStyle name="40% - Énfasis1 4 2 2 4" xfId="1859"/>
    <cellStyle name="40% - Énfasis1 4 2 3" xfId="1860"/>
    <cellStyle name="40% - Énfasis1 4 2 3 2" xfId="1861"/>
    <cellStyle name="40% - Énfasis1 4 2 3 2 2" xfId="1862"/>
    <cellStyle name="40% - Énfasis1 4 2 3 3" xfId="1863"/>
    <cellStyle name="40% - Énfasis1 4 2 4" xfId="1864"/>
    <cellStyle name="40% - Énfasis1 4 2 4 2" xfId="1865"/>
    <cellStyle name="40% - Énfasis1 4 2 5" xfId="1866"/>
    <cellStyle name="40% - Énfasis1 4 3" xfId="1867"/>
    <cellStyle name="40% - Énfasis1 4 3 2" xfId="1868"/>
    <cellStyle name="40% - Énfasis1 4 3 2 2" xfId="1869"/>
    <cellStyle name="40% - Énfasis1 4 3 2 2 2" xfId="1870"/>
    <cellStyle name="40% - Énfasis1 4 3 2 3" xfId="1871"/>
    <cellStyle name="40% - Énfasis1 4 3 3" xfId="1872"/>
    <cellStyle name="40% - Énfasis1 4 3 3 2" xfId="1873"/>
    <cellStyle name="40% - Énfasis1 4 3 4" xfId="1874"/>
    <cellStyle name="40% - Énfasis1 4 4" xfId="1875"/>
    <cellStyle name="40% - Énfasis1 4 4 2" xfId="1876"/>
    <cellStyle name="40% - Énfasis1 4 4 2 2" xfId="1877"/>
    <cellStyle name="40% - Énfasis1 4 4 3" xfId="1878"/>
    <cellStyle name="40% - Énfasis1 4 5" xfId="1879"/>
    <cellStyle name="40% - Énfasis1 4 5 2" xfId="1880"/>
    <cellStyle name="40% - Énfasis1 4 6" xfId="1881"/>
    <cellStyle name="40% - Énfasis1 5" xfId="1882"/>
    <cellStyle name="40% - Énfasis1 5 2" xfId="1883"/>
    <cellStyle name="40% - Énfasis1 5 2 2" xfId="1884"/>
    <cellStyle name="40% - Énfasis1 5 2 2 2" xfId="1885"/>
    <cellStyle name="40% - Énfasis1 5 2 2 2 2" xfId="1886"/>
    <cellStyle name="40% - Énfasis1 5 2 2 2 2 2" xfId="1887"/>
    <cellStyle name="40% - Énfasis1 5 2 2 2 3" xfId="1888"/>
    <cellStyle name="40% - Énfasis1 5 2 2 3" xfId="1889"/>
    <cellStyle name="40% - Énfasis1 5 2 2 3 2" xfId="1890"/>
    <cellStyle name="40% - Énfasis1 5 2 2 4" xfId="1891"/>
    <cellStyle name="40% - Énfasis1 5 2 3" xfId="1892"/>
    <cellStyle name="40% - Énfasis1 5 2 3 2" xfId="1893"/>
    <cellStyle name="40% - Énfasis1 5 2 3 2 2" xfId="1894"/>
    <cellStyle name="40% - Énfasis1 5 2 3 3" xfId="1895"/>
    <cellStyle name="40% - Énfasis1 5 2 4" xfId="1896"/>
    <cellStyle name="40% - Énfasis1 5 2 4 2" xfId="1897"/>
    <cellStyle name="40% - Énfasis1 5 2 5" xfId="1898"/>
    <cellStyle name="40% - Énfasis1 5 3" xfId="1899"/>
    <cellStyle name="40% - Énfasis1 5 3 2" xfId="1900"/>
    <cellStyle name="40% - Énfasis1 5 3 2 2" xfId="1901"/>
    <cellStyle name="40% - Énfasis1 5 3 2 2 2" xfId="1902"/>
    <cellStyle name="40% - Énfasis1 5 3 2 3" xfId="1903"/>
    <cellStyle name="40% - Énfasis1 5 3 3" xfId="1904"/>
    <cellStyle name="40% - Énfasis1 5 3 3 2" xfId="1905"/>
    <cellStyle name="40% - Énfasis1 5 3 4" xfId="1906"/>
    <cellStyle name="40% - Énfasis1 5 4" xfId="1907"/>
    <cellStyle name="40% - Énfasis1 5 4 2" xfId="1908"/>
    <cellStyle name="40% - Énfasis1 5 4 2 2" xfId="1909"/>
    <cellStyle name="40% - Énfasis1 5 4 3" xfId="1910"/>
    <cellStyle name="40% - Énfasis1 5 5" xfId="1911"/>
    <cellStyle name="40% - Énfasis1 5 5 2" xfId="1912"/>
    <cellStyle name="40% - Énfasis1 5 6" xfId="1913"/>
    <cellStyle name="40% - Énfasis1 6" xfId="1914"/>
    <cellStyle name="40% - Énfasis1 6 2" xfId="1915"/>
    <cellStyle name="40% - Énfasis1 6 2 2" xfId="1916"/>
    <cellStyle name="40% - Énfasis1 6 2 2 2" xfId="1917"/>
    <cellStyle name="40% - Énfasis1 6 2 2 2 2" xfId="1918"/>
    <cellStyle name="40% - Énfasis1 6 2 2 2 2 2" xfId="1919"/>
    <cellStyle name="40% - Énfasis1 6 2 2 2 3" xfId="1920"/>
    <cellStyle name="40% - Énfasis1 6 2 2 3" xfId="1921"/>
    <cellStyle name="40% - Énfasis1 6 2 2 3 2" xfId="1922"/>
    <cellStyle name="40% - Énfasis1 6 2 2 4" xfId="1923"/>
    <cellStyle name="40% - Énfasis1 6 2 3" xfId="1924"/>
    <cellStyle name="40% - Énfasis1 6 2 3 2" xfId="1925"/>
    <cellStyle name="40% - Énfasis1 6 2 3 2 2" xfId="1926"/>
    <cellStyle name="40% - Énfasis1 6 2 3 3" xfId="1927"/>
    <cellStyle name="40% - Énfasis1 6 2 4" xfId="1928"/>
    <cellStyle name="40% - Énfasis1 6 2 4 2" xfId="1929"/>
    <cellStyle name="40% - Énfasis1 6 2 5" xfId="1930"/>
    <cellStyle name="40% - Énfasis1 6 3" xfId="1931"/>
    <cellStyle name="40% - Énfasis1 6 3 2" xfId="1932"/>
    <cellStyle name="40% - Énfasis1 6 3 2 2" xfId="1933"/>
    <cellStyle name="40% - Énfasis1 6 3 2 2 2" xfId="1934"/>
    <cellStyle name="40% - Énfasis1 6 3 2 3" xfId="1935"/>
    <cellStyle name="40% - Énfasis1 6 3 3" xfId="1936"/>
    <cellStyle name="40% - Énfasis1 6 3 3 2" xfId="1937"/>
    <cellStyle name="40% - Énfasis1 6 3 4" xfId="1938"/>
    <cellStyle name="40% - Énfasis1 6 4" xfId="1939"/>
    <cellStyle name="40% - Énfasis1 6 4 2" xfId="1940"/>
    <cellStyle name="40% - Énfasis1 6 4 2 2" xfId="1941"/>
    <cellStyle name="40% - Énfasis1 6 4 3" xfId="1942"/>
    <cellStyle name="40% - Énfasis1 6 5" xfId="1943"/>
    <cellStyle name="40% - Énfasis1 6 5 2" xfId="1944"/>
    <cellStyle name="40% - Énfasis1 6 6" xfId="1945"/>
    <cellStyle name="40% - Énfasis1 7" xfId="1946"/>
    <cellStyle name="40% - Énfasis1 7 2" xfId="1947"/>
    <cellStyle name="40% - Énfasis1 7 2 2" xfId="1948"/>
    <cellStyle name="40% - Énfasis1 7 2 2 2" xfId="1949"/>
    <cellStyle name="40% - Énfasis1 7 2 2 2 2" xfId="1950"/>
    <cellStyle name="40% - Énfasis1 7 2 2 3" xfId="1951"/>
    <cellStyle name="40% - Énfasis1 7 2 3" xfId="1952"/>
    <cellStyle name="40% - Énfasis1 7 2 3 2" xfId="1953"/>
    <cellStyle name="40% - Énfasis1 7 2 4" xfId="1954"/>
    <cellStyle name="40% - Énfasis1 7 3" xfId="1955"/>
    <cellStyle name="40% - Énfasis1 7 3 2" xfId="1956"/>
    <cellStyle name="40% - Énfasis1 7 3 2 2" xfId="1957"/>
    <cellStyle name="40% - Énfasis1 7 3 3" xfId="1958"/>
    <cellStyle name="40% - Énfasis1 7 4" xfId="1959"/>
    <cellStyle name="40% - Énfasis1 7 4 2" xfId="1960"/>
    <cellStyle name="40% - Énfasis1 7 5" xfId="1961"/>
    <cellStyle name="40% - Énfasis1 8" xfId="1962"/>
    <cellStyle name="40% - Énfasis1 8 2" xfId="1963"/>
    <cellStyle name="40% - Énfasis1 8 2 2" xfId="1964"/>
    <cellStyle name="40% - Énfasis1 8 2 2 2" xfId="1965"/>
    <cellStyle name="40% - Énfasis1 8 2 3" xfId="1966"/>
    <cellStyle name="40% - Énfasis1 8 3" xfId="1967"/>
    <cellStyle name="40% - Énfasis1 8 3 2" xfId="1968"/>
    <cellStyle name="40% - Énfasis1 8 4" xfId="1969"/>
    <cellStyle name="40% - Énfasis1 9" xfId="1970"/>
    <cellStyle name="40% - Énfasis1 9 2" xfId="1971"/>
    <cellStyle name="40% - Énfasis1 9 2 2" xfId="1972"/>
    <cellStyle name="40% - Énfasis1 9 2 2 2" xfId="1973"/>
    <cellStyle name="40% - Énfasis1 9 2 3" xfId="1974"/>
    <cellStyle name="40% - Énfasis1 9 3" xfId="1975"/>
    <cellStyle name="40% - Énfasis1 9 3 2" xfId="1976"/>
    <cellStyle name="40% - Énfasis1 9 4" xfId="1977"/>
    <cellStyle name="40% - Énfasis2" xfId="25" builtinId="35" customBuiltin="1"/>
    <cellStyle name="40% - Énfasis2 10" xfId="1978"/>
    <cellStyle name="40% - Énfasis2 10 2" xfId="1979"/>
    <cellStyle name="40% - Énfasis2 10 2 2" xfId="1980"/>
    <cellStyle name="40% - Énfasis2 10 2 2 2" xfId="1981"/>
    <cellStyle name="40% - Énfasis2 10 2 3" xfId="1982"/>
    <cellStyle name="40% - Énfasis2 10 3" xfId="1983"/>
    <cellStyle name="40% - Énfasis2 10 3 2" xfId="1984"/>
    <cellStyle name="40% - Énfasis2 10 4" xfId="1985"/>
    <cellStyle name="40% - Énfasis2 11" xfId="1986"/>
    <cellStyle name="40% - Énfasis2 11 2" xfId="1987"/>
    <cellStyle name="40% - Énfasis2 11 2 2" xfId="1988"/>
    <cellStyle name="40% - Énfasis2 11 3" xfId="1989"/>
    <cellStyle name="40% - Énfasis2 12" xfId="1990"/>
    <cellStyle name="40% - Énfasis2 12 2" xfId="1991"/>
    <cellStyle name="40% - Énfasis2 13" xfId="1992"/>
    <cellStyle name="40% - Énfasis2 13 2" xfId="1993"/>
    <cellStyle name="40% - Énfasis2 14" xfId="1994"/>
    <cellStyle name="40% - Énfasis2 15" xfId="1995"/>
    <cellStyle name="40% - Énfasis2 2" xfId="1996"/>
    <cellStyle name="40% - Énfasis2 2 2" xfId="1997"/>
    <cellStyle name="40% - Énfasis2 2 2 2" xfId="1998"/>
    <cellStyle name="40% - Énfasis2 2 2 2 2" xfId="1999"/>
    <cellStyle name="40% - Énfasis2 2 2 2 2 2" xfId="2000"/>
    <cellStyle name="40% - Énfasis2 2 2 2 2 2 2" xfId="2001"/>
    <cellStyle name="40% - Énfasis2 2 2 2 2 2 2 2" xfId="2002"/>
    <cellStyle name="40% - Énfasis2 2 2 2 2 2 3" xfId="2003"/>
    <cellStyle name="40% - Énfasis2 2 2 2 2 3" xfId="2004"/>
    <cellStyle name="40% - Énfasis2 2 2 2 2 3 2" xfId="2005"/>
    <cellStyle name="40% - Énfasis2 2 2 2 2 4" xfId="2006"/>
    <cellStyle name="40% - Énfasis2 2 2 2 3" xfId="2007"/>
    <cellStyle name="40% - Énfasis2 2 2 2 3 2" xfId="2008"/>
    <cellStyle name="40% - Énfasis2 2 2 2 3 2 2" xfId="2009"/>
    <cellStyle name="40% - Énfasis2 2 2 2 3 3" xfId="2010"/>
    <cellStyle name="40% - Énfasis2 2 2 2 4" xfId="2011"/>
    <cellStyle name="40% - Énfasis2 2 2 2 4 2" xfId="2012"/>
    <cellStyle name="40% - Énfasis2 2 2 2 5" xfId="2013"/>
    <cellStyle name="40% - Énfasis2 2 2 3" xfId="2014"/>
    <cellStyle name="40% - Énfasis2 2 2 3 2" xfId="2015"/>
    <cellStyle name="40% - Énfasis2 2 2 3 2 2" xfId="2016"/>
    <cellStyle name="40% - Énfasis2 2 2 3 2 2 2" xfId="2017"/>
    <cellStyle name="40% - Énfasis2 2 2 3 2 3" xfId="2018"/>
    <cellStyle name="40% - Énfasis2 2 2 3 3" xfId="2019"/>
    <cellStyle name="40% - Énfasis2 2 2 3 3 2" xfId="2020"/>
    <cellStyle name="40% - Énfasis2 2 2 3 4" xfId="2021"/>
    <cellStyle name="40% - Énfasis2 2 2 4" xfId="2022"/>
    <cellStyle name="40% - Énfasis2 2 2 4 2" xfId="2023"/>
    <cellStyle name="40% - Énfasis2 2 2 4 2 2" xfId="2024"/>
    <cellStyle name="40% - Énfasis2 2 2 4 3" xfId="2025"/>
    <cellStyle name="40% - Énfasis2 2 2 5" xfId="2026"/>
    <cellStyle name="40% - Énfasis2 2 2 5 2" xfId="2027"/>
    <cellStyle name="40% - Énfasis2 2 2 6" xfId="2028"/>
    <cellStyle name="40% - Énfasis2 2 3" xfId="2029"/>
    <cellStyle name="40% - Énfasis2 2 3 2" xfId="2030"/>
    <cellStyle name="40% - Énfasis2 2 3 2 2" xfId="2031"/>
    <cellStyle name="40% - Énfasis2 2 3 2 2 2" xfId="2032"/>
    <cellStyle name="40% - Énfasis2 2 3 2 2 2 2" xfId="2033"/>
    <cellStyle name="40% - Énfasis2 2 3 2 2 3" xfId="2034"/>
    <cellStyle name="40% - Énfasis2 2 3 2 3" xfId="2035"/>
    <cellStyle name="40% - Énfasis2 2 3 2 3 2" xfId="2036"/>
    <cellStyle name="40% - Énfasis2 2 3 2 4" xfId="2037"/>
    <cellStyle name="40% - Énfasis2 2 3 3" xfId="2038"/>
    <cellStyle name="40% - Énfasis2 2 3 3 2" xfId="2039"/>
    <cellStyle name="40% - Énfasis2 2 3 3 2 2" xfId="2040"/>
    <cellStyle name="40% - Énfasis2 2 3 3 3" xfId="2041"/>
    <cellStyle name="40% - Énfasis2 2 3 4" xfId="2042"/>
    <cellStyle name="40% - Énfasis2 2 3 4 2" xfId="2043"/>
    <cellStyle name="40% - Énfasis2 2 3 5" xfId="2044"/>
    <cellStyle name="40% - Énfasis2 2 4" xfId="2045"/>
    <cellStyle name="40% - Énfasis2 2 4 2" xfId="2046"/>
    <cellStyle name="40% - Énfasis2 2 4 2 2" xfId="2047"/>
    <cellStyle name="40% - Énfasis2 2 4 2 2 2" xfId="2048"/>
    <cellStyle name="40% - Énfasis2 2 4 2 3" xfId="2049"/>
    <cellStyle name="40% - Énfasis2 2 4 3" xfId="2050"/>
    <cellStyle name="40% - Énfasis2 2 4 3 2" xfId="2051"/>
    <cellStyle name="40% - Énfasis2 2 4 4" xfId="2052"/>
    <cellStyle name="40% - Énfasis2 2 5" xfId="2053"/>
    <cellStyle name="40% - Énfasis2 2 5 2" xfId="2054"/>
    <cellStyle name="40% - Énfasis2 2 5 2 2" xfId="2055"/>
    <cellStyle name="40% - Énfasis2 2 5 3" xfId="2056"/>
    <cellStyle name="40% - Énfasis2 2 6" xfId="2057"/>
    <cellStyle name="40% - Énfasis2 2 6 2" xfId="2058"/>
    <cellStyle name="40% - Énfasis2 2 7" xfId="2059"/>
    <cellStyle name="40% - Énfasis2 3" xfId="2060"/>
    <cellStyle name="40% - Énfasis2 3 2" xfId="2061"/>
    <cellStyle name="40% - Énfasis2 3 2 2" xfId="2062"/>
    <cellStyle name="40% - Énfasis2 3 2 2 2" xfId="2063"/>
    <cellStyle name="40% - Énfasis2 3 2 2 2 2" xfId="2064"/>
    <cellStyle name="40% - Énfasis2 3 2 2 2 2 2" xfId="2065"/>
    <cellStyle name="40% - Énfasis2 3 2 2 2 2 2 2" xfId="2066"/>
    <cellStyle name="40% - Énfasis2 3 2 2 2 2 3" xfId="2067"/>
    <cellStyle name="40% - Énfasis2 3 2 2 2 3" xfId="2068"/>
    <cellStyle name="40% - Énfasis2 3 2 2 2 3 2" xfId="2069"/>
    <cellStyle name="40% - Énfasis2 3 2 2 2 4" xfId="2070"/>
    <cellStyle name="40% - Énfasis2 3 2 2 3" xfId="2071"/>
    <cellStyle name="40% - Énfasis2 3 2 2 3 2" xfId="2072"/>
    <cellStyle name="40% - Énfasis2 3 2 2 3 2 2" xfId="2073"/>
    <cellStyle name="40% - Énfasis2 3 2 2 3 3" xfId="2074"/>
    <cellStyle name="40% - Énfasis2 3 2 2 4" xfId="2075"/>
    <cellStyle name="40% - Énfasis2 3 2 2 4 2" xfId="2076"/>
    <cellStyle name="40% - Énfasis2 3 2 2 5" xfId="2077"/>
    <cellStyle name="40% - Énfasis2 3 2 3" xfId="2078"/>
    <cellStyle name="40% - Énfasis2 3 2 3 2" xfId="2079"/>
    <cellStyle name="40% - Énfasis2 3 2 3 2 2" xfId="2080"/>
    <cellStyle name="40% - Énfasis2 3 2 3 2 2 2" xfId="2081"/>
    <cellStyle name="40% - Énfasis2 3 2 3 2 3" xfId="2082"/>
    <cellStyle name="40% - Énfasis2 3 2 3 3" xfId="2083"/>
    <cellStyle name="40% - Énfasis2 3 2 3 3 2" xfId="2084"/>
    <cellStyle name="40% - Énfasis2 3 2 3 4" xfId="2085"/>
    <cellStyle name="40% - Énfasis2 3 2 4" xfId="2086"/>
    <cellStyle name="40% - Énfasis2 3 2 4 2" xfId="2087"/>
    <cellStyle name="40% - Énfasis2 3 2 4 2 2" xfId="2088"/>
    <cellStyle name="40% - Énfasis2 3 2 4 3" xfId="2089"/>
    <cellStyle name="40% - Énfasis2 3 2 5" xfId="2090"/>
    <cellStyle name="40% - Énfasis2 3 2 5 2" xfId="2091"/>
    <cellStyle name="40% - Énfasis2 3 2 6" xfId="2092"/>
    <cellStyle name="40% - Énfasis2 3 3" xfId="2093"/>
    <cellStyle name="40% - Énfasis2 3 3 2" xfId="2094"/>
    <cellStyle name="40% - Énfasis2 3 3 2 2" xfId="2095"/>
    <cellStyle name="40% - Énfasis2 3 3 2 2 2" xfId="2096"/>
    <cellStyle name="40% - Énfasis2 3 3 2 2 2 2" xfId="2097"/>
    <cellStyle name="40% - Énfasis2 3 3 2 2 3" xfId="2098"/>
    <cellStyle name="40% - Énfasis2 3 3 2 3" xfId="2099"/>
    <cellStyle name="40% - Énfasis2 3 3 2 3 2" xfId="2100"/>
    <cellStyle name="40% - Énfasis2 3 3 2 4" xfId="2101"/>
    <cellStyle name="40% - Énfasis2 3 3 3" xfId="2102"/>
    <cellStyle name="40% - Énfasis2 3 3 3 2" xfId="2103"/>
    <cellStyle name="40% - Énfasis2 3 3 3 2 2" xfId="2104"/>
    <cellStyle name="40% - Énfasis2 3 3 3 3" xfId="2105"/>
    <cellStyle name="40% - Énfasis2 3 3 4" xfId="2106"/>
    <cellStyle name="40% - Énfasis2 3 3 4 2" xfId="2107"/>
    <cellStyle name="40% - Énfasis2 3 3 5" xfId="2108"/>
    <cellStyle name="40% - Énfasis2 3 4" xfId="2109"/>
    <cellStyle name="40% - Énfasis2 3 4 2" xfId="2110"/>
    <cellStyle name="40% - Énfasis2 3 4 2 2" xfId="2111"/>
    <cellStyle name="40% - Énfasis2 3 4 2 2 2" xfId="2112"/>
    <cellStyle name="40% - Énfasis2 3 4 2 3" xfId="2113"/>
    <cellStyle name="40% - Énfasis2 3 4 3" xfId="2114"/>
    <cellStyle name="40% - Énfasis2 3 4 3 2" xfId="2115"/>
    <cellStyle name="40% - Énfasis2 3 4 4" xfId="2116"/>
    <cellStyle name="40% - Énfasis2 3 5" xfId="2117"/>
    <cellStyle name="40% - Énfasis2 3 5 2" xfId="2118"/>
    <cellStyle name="40% - Énfasis2 3 5 2 2" xfId="2119"/>
    <cellStyle name="40% - Énfasis2 3 5 3" xfId="2120"/>
    <cellStyle name="40% - Énfasis2 3 6" xfId="2121"/>
    <cellStyle name="40% - Énfasis2 3 6 2" xfId="2122"/>
    <cellStyle name="40% - Énfasis2 3 7" xfId="2123"/>
    <cellStyle name="40% - Énfasis2 4" xfId="2124"/>
    <cellStyle name="40% - Énfasis2 4 2" xfId="2125"/>
    <cellStyle name="40% - Énfasis2 4 2 2" xfId="2126"/>
    <cellStyle name="40% - Énfasis2 4 2 2 2" xfId="2127"/>
    <cellStyle name="40% - Énfasis2 4 2 2 2 2" xfId="2128"/>
    <cellStyle name="40% - Énfasis2 4 2 2 2 2 2" xfId="2129"/>
    <cellStyle name="40% - Énfasis2 4 2 2 2 3" xfId="2130"/>
    <cellStyle name="40% - Énfasis2 4 2 2 3" xfId="2131"/>
    <cellStyle name="40% - Énfasis2 4 2 2 3 2" xfId="2132"/>
    <cellStyle name="40% - Énfasis2 4 2 2 4" xfId="2133"/>
    <cellStyle name="40% - Énfasis2 4 2 3" xfId="2134"/>
    <cellStyle name="40% - Énfasis2 4 2 3 2" xfId="2135"/>
    <cellStyle name="40% - Énfasis2 4 2 3 2 2" xfId="2136"/>
    <cellStyle name="40% - Énfasis2 4 2 3 3" xfId="2137"/>
    <cellStyle name="40% - Énfasis2 4 2 4" xfId="2138"/>
    <cellStyle name="40% - Énfasis2 4 2 4 2" xfId="2139"/>
    <cellStyle name="40% - Énfasis2 4 2 5" xfId="2140"/>
    <cellStyle name="40% - Énfasis2 4 3" xfId="2141"/>
    <cellStyle name="40% - Énfasis2 4 3 2" xfId="2142"/>
    <cellStyle name="40% - Énfasis2 4 3 2 2" xfId="2143"/>
    <cellStyle name="40% - Énfasis2 4 3 2 2 2" xfId="2144"/>
    <cellStyle name="40% - Énfasis2 4 3 2 3" xfId="2145"/>
    <cellStyle name="40% - Énfasis2 4 3 3" xfId="2146"/>
    <cellStyle name="40% - Énfasis2 4 3 3 2" xfId="2147"/>
    <cellStyle name="40% - Énfasis2 4 3 4" xfId="2148"/>
    <cellStyle name="40% - Énfasis2 4 4" xfId="2149"/>
    <cellStyle name="40% - Énfasis2 4 4 2" xfId="2150"/>
    <cellStyle name="40% - Énfasis2 4 4 2 2" xfId="2151"/>
    <cellStyle name="40% - Énfasis2 4 4 3" xfId="2152"/>
    <cellStyle name="40% - Énfasis2 4 5" xfId="2153"/>
    <cellStyle name="40% - Énfasis2 4 5 2" xfId="2154"/>
    <cellStyle name="40% - Énfasis2 4 6" xfId="2155"/>
    <cellStyle name="40% - Énfasis2 5" xfId="2156"/>
    <cellStyle name="40% - Énfasis2 5 2" xfId="2157"/>
    <cellStyle name="40% - Énfasis2 5 2 2" xfId="2158"/>
    <cellStyle name="40% - Énfasis2 5 2 2 2" xfId="2159"/>
    <cellStyle name="40% - Énfasis2 5 2 2 2 2" xfId="2160"/>
    <cellStyle name="40% - Énfasis2 5 2 2 2 2 2" xfId="2161"/>
    <cellStyle name="40% - Énfasis2 5 2 2 2 3" xfId="2162"/>
    <cellStyle name="40% - Énfasis2 5 2 2 3" xfId="2163"/>
    <cellStyle name="40% - Énfasis2 5 2 2 3 2" xfId="2164"/>
    <cellStyle name="40% - Énfasis2 5 2 2 4" xfId="2165"/>
    <cellStyle name="40% - Énfasis2 5 2 3" xfId="2166"/>
    <cellStyle name="40% - Énfasis2 5 2 3 2" xfId="2167"/>
    <cellStyle name="40% - Énfasis2 5 2 3 2 2" xfId="2168"/>
    <cellStyle name="40% - Énfasis2 5 2 3 3" xfId="2169"/>
    <cellStyle name="40% - Énfasis2 5 2 4" xfId="2170"/>
    <cellStyle name="40% - Énfasis2 5 2 4 2" xfId="2171"/>
    <cellStyle name="40% - Énfasis2 5 2 5" xfId="2172"/>
    <cellStyle name="40% - Énfasis2 5 3" xfId="2173"/>
    <cellStyle name="40% - Énfasis2 5 3 2" xfId="2174"/>
    <cellStyle name="40% - Énfasis2 5 3 2 2" xfId="2175"/>
    <cellStyle name="40% - Énfasis2 5 3 2 2 2" xfId="2176"/>
    <cellStyle name="40% - Énfasis2 5 3 2 3" xfId="2177"/>
    <cellStyle name="40% - Énfasis2 5 3 3" xfId="2178"/>
    <cellStyle name="40% - Énfasis2 5 3 3 2" xfId="2179"/>
    <cellStyle name="40% - Énfasis2 5 3 4" xfId="2180"/>
    <cellStyle name="40% - Énfasis2 5 4" xfId="2181"/>
    <cellStyle name="40% - Énfasis2 5 4 2" xfId="2182"/>
    <cellStyle name="40% - Énfasis2 5 4 2 2" xfId="2183"/>
    <cellStyle name="40% - Énfasis2 5 4 3" xfId="2184"/>
    <cellStyle name="40% - Énfasis2 5 5" xfId="2185"/>
    <cellStyle name="40% - Énfasis2 5 5 2" xfId="2186"/>
    <cellStyle name="40% - Énfasis2 5 6" xfId="2187"/>
    <cellStyle name="40% - Énfasis2 6" xfId="2188"/>
    <cellStyle name="40% - Énfasis2 6 2" xfId="2189"/>
    <cellStyle name="40% - Énfasis2 6 2 2" xfId="2190"/>
    <cellStyle name="40% - Énfasis2 6 2 2 2" xfId="2191"/>
    <cellStyle name="40% - Énfasis2 6 2 2 2 2" xfId="2192"/>
    <cellStyle name="40% - Énfasis2 6 2 2 2 2 2" xfId="2193"/>
    <cellStyle name="40% - Énfasis2 6 2 2 2 3" xfId="2194"/>
    <cellStyle name="40% - Énfasis2 6 2 2 3" xfId="2195"/>
    <cellStyle name="40% - Énfasis2 6 2 2 3 2" xfId="2196"/>
    <cellStyle name="40% - Énfasis2 6 2 2 4" xfId="2197"/>
    <cellStyle name="40% - Énfasis2 6 2 3" xfId="2198"/>
    <cellStyle name="40% - Énfasis2 6 2 3 2" xfId="2199"/>
    <cellStyle name="40% - Énfasis2 6 2 3 2 2" xfId="2200"/>
    <cellStyle name="40% - Énfasis2 6 2 3 3" xfId="2201"/>
    <cellStyle name="40% - Énfasis2 6 2 4" xfId="2202"/>
    <cellStyle name="40% - Énfasis2 6 2 4 2" xfId="2203"/>
    <cellStyle name="40% - Énfasis2 6 2 5" xfId="2204"/>
    <cellStyle name="40% - Énfasis2 6 3" xfId="2205"/>
    <cellStyle name="40% - Énfasis2 6 3 2" xfId="2206"/>
    <cellStyle name="40% - Énfasis2 6 3 2 2" xfId="2207"/>
    <cellStyle name="40% - Énfasis2 6 3 2 2 2" xfId="2208"/>
    <cellStyle name="40% - Énfasis2 6 3 2 3" xfId="2209"/>
    <cellStyle name="40% - Énfasis2 6 3 3" xfId="2210"/>
    <cellStyle name="40% - Énfasis2 6 3 3 2" xfId="2211"/>
    <cellStyle name="40% - Énfasis2 6 3 4" xfId="2212"/>
    <cellStyle name="40% - Énfasis2 6 4" xfId="2213"/>
    <cellStyle name="40% - Énfasis2 6 4 2" xfId="2214"/>
    <cellStyle name="40% - Énfasis2 6 4 2 2" xfId="2215"/>
    <cellStyle name="40% - Énfasis2 6 4 3" xfId="2216"/>
    <cellStyle name="40% - Énfasis2 6 5" xfId="2217"/>
    <cellStyle name="40% - Énfasis2 6 5 2" xfId="2218"/>
    <cellStyle name="40% - Énfasis2 6 6" xfId="2219"/>
    <cellStyle name="40% - Énfasis2 7" xfId="2220"/>
    <cellStyle name="40% - Énfasis2 7 2" xfId="2221"/>
    <cellStyle name="40% - Énfasis2 7 2 2" xfId="2222"/>
    <cellStyle name="40% - Énfasis2 7 2 2 2" xfId="2223"/>
    <cellStyle name="40% - Énfasis2 7 2 2 2 2" xfId="2224"/>
    <cellStyle name="40% - Énfasis2 7 2 2 3" xfId="2225"/>
    <cellStyle name="40% - Énfasis2 7 2 3" xfId="2226"/>
    <cellStyle name="40% - Énfasis2 7 2 3 2" xfId="2227"/>
    <cellStyle name="40% - Énfasis2 7 2 4" xfId="2228"/>
    <cellStyle name="40% - Énfasis2 7 3" xfId="2229"/>
    <cellStyle name="40% - Énfasis2 7 3 2" xfId="2230"/>
    <cellStyle name="40% - Énfasis2 7 3 2 2" xfId="2231"/>
    <cellStyle name="40% - Énfasis2 7 3 3" xfId="2232"/>
    <cellStyle name="40% - Énfasis2 7 4" xfId="2233"/>
    <cellStyle name="40% - Énfasis2 7 4 2" xfId="2234"/>
    <cellStyle name="40% - Énfasis2 7 5" xfId="2235"/>
    <cellStyle name="40% - Énfasis2 8" xfId="2236"/>
    <cellStyle name="40% - Énfasis2 8 2" xfId="2237"/>
    <cellStyle name="40% - Énfasis2 8 2 2" xfId="2238"/>
    <cellStyle name="40% - Énfasis2 8 2 2 2" xfId="2239"/>
    <cellStyle name="40% - Énfasis2 8 2 3" xfId="2240"/>
    <cellStyle name="40% - Énfasis2 8 3" xfId="2241"/>
    <cellStyle name="40% - Énfasis2 8 3 2" xfId="2242"/>
    <cellStyle name="40% - Énfasis2 8 4" xfId="2243"/>
    <cellStyle name="40% - Énfasis2 9" xfId="2244"/>
    <cellStyle name="40% - Énfasis2 9 2" xfId="2245"/>
    <cellStyle name="40% - Énfasis2 9 2 2" xfId="2246"/>
    <cellStyle name="40% - Énfasis2 9 2 2 2" xfId="2247"/>
    <cellStyle name="40% - Énfasis2 9 2 3" xfId="2248"/>
    <cellStyle name="40% - Énfasis2 9 3" xfId="2249"/>
    <cellStyle name="40% - Énfasis2 9 3 2" xfId="2250"/>
    <cellStyle name="40% - Énfasis2 9 4" xfId="2251"/>
    <cellStyle name="40% - Énfasis3" xfId="29" builtinId="39" customBuiltin="1"/>
    <cellStyle name="40% - Énfasis3 10" xfId="2252"/>
    <cellStyle name="40% - Énfasis3 10 2" xfId="2253"/>
    <cellStyle name="40% - Énfasis3 10 2 2" xfId="2254"/>
    <cellStyle name="40% - Énfasis3 10 2 2 2" xfId="2255"/>
    <cellStyle name="40% - Énfasis3 10 2 3" xfId="2256"/>
    <cellStyle name="40% - Énfasis3 10 3" xfId="2257"/>
    <cellStyle name="40% - Énfasis3 10 3 2" xfId="2258"/>
    <cellStyle name="40% - Énfasis3 10 4" xfId="2259"/>
    <cellStyle name="40% - Énfasis3 11" xfId="2260"/>
    <cellStyle name="40% - Énfasis3 11 2" xfId="2261"/>
    <cellStyle name="40% - Énfasis3 11 2 2" xfId="2262"/>
    <cellStyle name="40% - Énfasis3 11 3" xfId="2263"/>
    <cellStyle name="40% - Énfasis3 12" xfId="2264"/>
    <cellStyle name="40% - Énfasis3 12 2" xfId="2265"/>
    <cellStyle name="40% - Énfasis3 13" xfId="2266"/>
    <cellStyle name="40% - Énfasis3 13 2" xfId="2267"/>
    <cellStyle name="40% - Énfasis3 14" xfId="2268"/>
    <cellStyle name="40% - Énfasis3 15" xfId="2269"/>
    <cellStyle name="40% - Énfasis3 2" xfId="2270"/>
    <cellStyle name="40% - Énfasis3 2 2" xfId="2271"/>
    <cellStyle name="40% - Énfasis3 2 2 2" xfId="2272"/>
    <cellStyle name="40% - Énfasis3 2 2 2 2" xfId="2273"/>
    <cellStyle name="40% - Énfasis3 2 2 2 2 2" xfId="2274"/>
    <cellStyle name="40% - Énfasis3 2 2 2 2 2 2" xfId="2275"/>
    <cellStyle name="40% - Énfasis3 2 2 2 2 2 2 2" xfId="2276"/>
    <cellStyle name="40% - Énfasis3 2 2 2 2 2 3" xfId="2277"/>
    <cellStyle name="40% - Énfasis3 2 2 2 2 3" xfId="2278"/>
    <cellStyle name="40% - Énfasis3 2 2 2 2 3 2" xfId="2279"/>
    <cellStyle name="40% - Énfasis3 2 2 2 2 4" xfId="2280"/>
    <cellStyle name="40% - Énfasis3 2 2 2 3" xfId="2281"/>
    <cellStyle name="40% - Énfasis3 2 2 2 3 2" xfId="2282"/>
    <cellStyle name="40% - Énfasis3 2 2 2 3 2 2" xfId="2283"/>
    <cellStyle name="40% - Énfasis3 2 2 2 3 3" xfId="2284"/>
    <cellStyle name="40% - Énfasis3 2 2 2 4" xfId="2285"/>
    <cellStyle name="40% - Énfasis3 2 2 2 4 2" xfId="2286"/>
    <cellStyle name="40% - Énfasis3 2 2 2 5" xfId="2287"/>
    <cellStyle name="40% - Énfasis3 2 2 3" xfId="2288"/>
    <cellStyle name="40% - Énfasis3 2 2 3 2" xfId="2289"/>
    <cellStyle name="40% - Énfasis3 2 2 3 2 2" xfId="2290"/>
    <cellStyle name="40% - Énfasis3 2 2 3 2 2 2" xfId="2291"/>
    <cellStyle name="40% - Énfasis3 2 2 3 2 3" xfId="2292"/>
    <cellStyle name="40% - Énfasis3 2 2 3 3" xfId="2293"/>
    <cellStyle name="40% - Énfasis3 2 2 3 3 2" xfId="2294"/>
    <cellStyle name="40% - Énfasis3 2 2 3 4" xfId="2295"/>
    <cellStyle name="40% - Énfasis3 2 2 4" xfId="2296"/>
    <cellStyle name="40% - Énfasis3 2 2 4 2" xfId="2297"/>
    <cellStyle name="40% - Énfasis3 2 2 4 2 2" xfId="2298"/>
    <cellStyle name="40% - Énfasis3 2 2 4 3" xfId="2299"/>
    <cellStyle name="40% - Énfasis3 2 2 5" xfId="2300"/>
    <cellStyle name="40% - Énfasis3 2 2 5 2" xfId="2301"/>
    <cellStyle name="40% - Énfasis3 2 2 6" xfId="2302"/>
    <cellStyle name="40% - Énfasis3 2 3" xfId="2303"/>
    <cellStyle name="40% - Énfasis3 2 3 2" xfId="2304"/>
    <cellStyle name="40% - Énfasis3 2 3 2 2" xfId="2305"/>
    <cellStyle name="40% - Énfasis3 2 3 2 2 2" xfId="2306"/>
    <cellStyle name="40% - Énfasis3 2 3 2 2 2 2" xfId="2307"/>
    <cellStyle name="40% - Énfasis3 2 3 2 2 3" xfId="2308"/>
    <cellStyle name="40% - Énfasis3 2 3 2 3" xfId="2309"/>
    <cellStyle name="40% - Énfasis3 2 3 2 3 2" xfId="2310"/>
    <cellStyle name="40% - Énfasis3 2 3 2 4" xfId="2311"/>
    <cellStyle name="40% - Énfasis3 2 3 3" xfId="2312"/>
    <cellStyle name="40% - Énfasis3 2 3 3 2" xfId="2313"/>
    <cellStyle name="40% - Énfasis3 2 3 3 2 2" xfId="2314"/>
    <cellStyle name="40% - Énfasis3 2 3 3 3" xfId="2315"/>
    <cellStyle name="40% - Énfasis3 2 3 4" xfId="2316"/>
    <cellStyle name="40% - Énfasis3 2 3 4 2" xfId="2317"/>
    <cellStyle name="40% - Énfasis3 2 3 5" xfId="2318"/>
    <cellStyle name="40% - Énfasis3 2 4" xfId="2319"/>
    <cellStyle name="40% - Énfasis3 2 4 2" xfId="2320"/>
    <cellStyle name="40% - Énfasis3 2 4 2 2" xfId="2321"/>
    <cellStyle name="40% - Énfasis3 2 4 2 2 2" xfId="2322"/>
    <cellStyle name="40% - Énfasis3 2 4 2 3" xfId="2323"/>
    <cellStyle name="40% - Énfasis3 2 4 3" xfId="2324"/>
    <cellStyle name="40% - Énfasis3 2 4 3 2" xfId="2325"/>
    <cellStyle name="40% - Énfasis3 2 4 4" xfId="2326"/>
    <cellStyle name="40% - Énfasis3 2 5" xfId="2327"/>
    <cellStyle name="40% - Énfasis3 2 5 2" xfId="2328"/>
    <cellStyle name="40% - Énfasis3 2 5 2 2" xfId="2329"/>
    <cellStyle name="40% - Énfasis3 2 5 3" xfId="2330"/>
    <cellStyle name="40% - Énfasis3 2 6" xfId="2331"/>
    <cellStyle name="40% - Énfasis3 2 6 2" xfId="2332"/>
    <cellStyle name="40% - Énfasis3 2 7" xfId="2333"/>
    <cellStyle name="40% - Énfasis3 2 8" xfId="2334"/>
    <cellStyle name="40% - Énfasis3 2 9" xfId="5108"/>
    <cellStyle name="40% - Énfasis3 2 9 2" xfId="7256"/>
    <cellStyle name="40% - Énfasis3 2 9_CALENDARIO MODIFICADO" xfId="6179"/>
    <cellStyle name="40% - Énfasis3 2_CALENDARIO MODIFICADO" xfId="8367"/>
    <cellStyle name="40% - Énfasis3 3" xfId="2335"/>
    <cellStyle name="40% - Énfasis3 3 2" xfId="2336"/>
    <cellStyle name="40% - Énfasis3 3 2 2" xfId="2337"/>
    <cellStyle name="40% - Énfasis3 3 2 2 2" xfId="2338"/>
    <cellStyle name="40% - Énfasis3 3 2 2 2 2" xfId="2339"/>
    <cellStyle name="40% - Énfasis3 3 2 2 2 2 2" xfId="2340"/>
    <cellStyle name="40% - Énfasis3 3 2 2 2 2 2 2" xfId="2341"/>
    <cellStyle name="40% - Énfasis3 3 2 2 2 2 3" xfId="2342"/>
    <cellStyle name="40% - Énfasis3 3 2 2 2 3" xfId="2343"/>
    <cellStyle name="40% - Énfasis3 3 2 2 2 3 2" xfId="2344"/>
    <cellStyle name="40% - Énfasis3 3 2 2 2 4" xfId="2345"/>
    <cellStyle name="40% - Énfasis3 3 2 2 3" xfId="2346"/>
    <cellStyle name="40% - Énfasis3 3 2 2 3 2" xfId="2347"/>
    <cellStyle name="40% - Énfasis3 3 2 2 3 2 2" xfId="2348"/>
    <cellStyle name="40% - Énfasis3 3 2 2 3 3" xfId="2349"/>
    <cellStyle name="40% - Énfasis3 3 2 2 4" xfId="2350"/>
    <cellStyle name="40% - Énfasis3 3 2 2 4 2" xfId="2351"/>
    <cellStyle name="40% - Énfasis3 3 2 2 5" xfId="2352"/>
    <cellStyle name="40% - Énfasis3 3 2 3" xfId="2353"/>
    <cellStyle name="40% - Énfasis3 3 2 3 2" xfId="2354"/>
    <cellStyle name="40% - Énfasis3 3 2 3 2 2" xfId="2355"/>
    <cellStyle name="40% - Énfasis3 3 2 3 2 2 2" xfId="2356"/>
    <cellStyle name="40% - Énfasis3 3 2 3 2 3" xfId="2357"/>
    <cellStyle name="40% - Énfasis3 3 2 3 3" xfId="2358"/>
    <cellStyle name="40% - Énfasis3 3 2 3 3 2" xfId="2359"/>
    <cellStyle name="40% - Énfasis3 3 2 3 4" xfId="2360"/>
    <cellStyle name="40% - Énfasis3 3 2 4" xfId="2361"/>
    <cellStyle name="40% - Énfasis3 3 2 4 2" xfId="2362"/>
    <cellStyle name="40% - Énfasis3 3 2 4 2 2" xfId="2363"/>
    <cellStyle name="40% - Énfasis3 3 2 4 3" xfId="2364"/>
    <cellStyle name="40% - Énfasis3 3 2 5" xfId="2365"/>
    <cellStyle name="40% - Énfasis3 3 2 5 2" xfId="2366"/>
    <cellStyle name="40% - Énfasis3 3 2 6" xfId="2367"/>
    <cellStyle name="40% - Énfasis3 3 3" xfId="2368"/>
    <cellStyle name="40% - Énfasis3 3 3 2" xfId="2369"/>
    <cellStyle name="40% - Énfasis3 3 3 2 2" xfId="2370"/>
    <cellStyle name="40% - Énfasis3 3 3 2 2 2" xfId="2371"/>
    <cellStyle name="40% - Énfasis3 3 3 2 2 2 2" xfId="2372"/>
    <cellStyle name="40% - Énfasis3 3 3 2 2 3" xfId="2373"/>
    <cellStyle name="40% - Énfasis3 3 3 2 3" xfId="2374"/>
    <cellStyle name="40% - Énfasis3 3 3 2 3 2" xfId="2375"/>
    <cellStyle name="40% - Énfasis3 3 3 2 4" xfId="2376"/>
    <cellStyle name="40% - Énfasis3 3 3 3" xfId="2377"/>
    <cellStyle name="40% - Énfasis3 3 3 3 2" xfId="2378"/>
    <cellStyle name="40% - Énfasis3 3 3 3 2 2" xfId="2379"/>
    <cellStyle name="40% - Énfasis3 3 3 3 3" xfId="2380"/>
    <cellStyle name="40% - Énfasis3 3 3 4" xfId="2381"/>
    <cellStyle name="40% - Énfasis3 3 3 4 2" xfId="2382"/>
    <cellStyle name="40% - Énfasis3 3 3 5" xfId="2383"/>
    <cellStyle name="40% - Énfasis3 3 4" xfId="2384"/>
    <cellStyle name="40% - Énfasis3 3 4 2" xfId="2385"/>
    <cellStyle name="40% - Énfasis3 3 4 2 2" xfId="2386"/>
    <cellStyle name="40% - Énfasis3 3 4 2 2 2" xfId="2387"/>
    <cellStyle name="40% - Énfasis3 3 4 2 3" xfId="2388"/>
    <cellStyle name="40% - Énfasis3 3 4 3" xfId="2389"/>
    <cellStyle name="40% - Énfasis3 3 4 3 2" xfId="2390"/>
    <cellStyle name="40% - Énfasis3 3 4 4" xfId="2391"/>
    <cellStyle name="40% - Énfasis3 3 5" xfId="2392"/>
    <cellStyle name="40% - Énfasis3 3 5 2" xfId="2393"/>
    <cellStyle name="40% - Énfasis3 3 5 2 2" xfId="2394"/>
    <cellStyle name="40% - Énfasis3 3 5 3" xfId="2395"/>
    <cellStyle name="40% - Énfasis3 3 6" xfId="2396"/>
    <cellStyle name="40% - Énfasis3 3 6 2" xfId="2397"/>
    <cellStyle name="40% - Énfasis3 3 7" xfId="2398"/>
    <cellStyle name="40% - Énfasis3 4" xfId="2399"/>
    <cellStyle name="40% - Énfasis3 4 2" xfId="2400"/>
    <cellStyle name="40% - Énfasis3 4 2 2" xfId="2401"/>
    <cellStyle name="40% - Énfasis3 4 2 2 2" xfId="2402"/>
    <cellStyle name="40% - Énfasis3 4 2 2 2 2" xfId="2403"/>
    <cellStyle name="40% - Énfasis3 4 2 2 2 2 2" xfId="2404"/>
    <cellStyle name="40% - Énfasis3 4 2 2 2 3" xfId="2405"/>
    <cellStyle name="40% - Énfasis3 4 2 2 3" xfId="2406"/>
    <cellStyle name="40% - Énfasis3 4 2 2 3 2" xfId="2407"/>
    <cellStyle name="40% - Énfasis3 4 2 2 4" xfId="2408"/>
    <cellStyle name="40% - Énfasis3 4 2 3" xfId="2409"/>
    <cellStyle name="40% - Énfasis3 4 2 3 2" xfId="2410"/>
    <cellStyle name="40% - Énfasis3 4 2 3 2 2" xfId="2411"/>
    <cellStyle name="40% - Énfasis3 4 2 3 3" xfId="2412"/>
    <cellStyle name="40% - Énfasis3 4 2 4" xfId="2413"/>
    <cellStyle name="40% - Énfasis3 4 2 4 2" xfId="2414"/>
    <cellStyle name="40% - Énfasis3 4 2 5" xfId="2415"/>
    <cellStyle name="40% - Énfasis3 4 3" xfId="2416"/>
    <cellStyle name="40% - Énfasis3 4 3 2" xfId="2417"/>
    <cellStyle name="40% - Énfasis3 4 3 2 2" xfId="2418"/>
    <cellStyle name="40% - Énfasis3 4 3 2 2 2" xfId="2419"/>
    <cellStyle name="40% - Énfasis3 4 3 2 3" xfId="2420"/>
    <cellStyle name="40% - Énfasis3 4 3 3" xfId="2421"/>
    <cellStyle name="40% - Énfasis3 4 3 3 2" xfId="2422"/>
    <cellStyle name="40% - Énfasis3 4 3 4" xfId="2423"/>
    <cellStyle name="40% - Énfasis3 4 4" xfId="2424"/>
    <cellStyle name="40% - Énfasis3 4 4 2" xfId="2425"/>
    <cellStyle name="40% - Énfasis3 4 4 2 2" xfId="2426"/>
    <cellStyle name="40% - Énfasis3 4 4 3" xfId="2427"/>
    <cellStyle name="40% - Énfasis3 4 5" xfId="2428"/>
    <cellStyle name="40% - Énfasis3 4 5 2" xfId="2429"/>
    <cellStyle name="40% - Énfasis3 4 6" xfId="2430"/>
    <cellStyle name="40% - Énfasis3 5" xfId="2431"/>
    <cellStyle name="40% - Énfasis3 5 2" xfId="2432"/>
    <cellStyle name="40% - Énfasis3 5 2 2" xfId="2433"/>
    <cellStyle name="40% - Énfasis3 5 2 2 2" xfId="2434"/>
    <cellStyle name="40% - Énfasis3 5 2 2 2 2" xfId="2435"/>
    <cellStyle name="40% - Énfasis3 5 2 2 2 2 2" xfId="2436"/>
    <cellStyle name="40% - Énfasis3 5 2 2 2 3" xfId="2437"/>
    <cellStyle name="40% - Énfasis3 5 2 2 3" xfId="2438"/>
    <cellStyle name="40% - Énfasis3 5 2 2 3 2" xfId="2439"/>
    <cellStyle name="40% - Énfasis3 5 2 2 4" xfId="2440"/>
    <cellStyle name="40% - Énfasis3 5 2 3" xfId="2441"/>
    <cellStyle name="40% - Énfasis3 5 2 3 2" xfId="2442"/>
    <cellStyle name="40% - Énfasis3 5 2 3 2 2" xfId="2443"/>
    <cellStyle name="40% - Énfasis3 5 2 3 3" xfId="2444"/>
    <cellStyle name="40% - Énfasis3 5 2 4" xfId="2445"/>
    <cellStyle name="40% - Énfasis3 5 2 4 2" xfId="2446"/>
    <cellStyle name="40% - Énfasis3 5 2 5" xfId="2447"/>
    <cellStyle name="40% - Énfasis3 5 3" xfId="2448"/>
    <cellStyle name="40% - Énfasis3 5 3 2" xfId="2449"/>
    <cellStyle name="40% - Énfasis3 5 3 2 2" xfId="2450"/>
    <cellStyle name="40% - Énfasis3 5 3 2 2 2" xfId="2451"/>
    <cellStyle name="40% - Énfasis3 5 3 2 3" xfId="2452"/>
    <cellStyle name="40% - Énfasis3 5 3 3" xfId="2453"/>
    <cellStyle name="40% - Énfasis3 5 3 3 2" xfId="2454"/>
    <cellStyle name="40% - Énfasis3 5 3 4" xfId="2455"/>
    <cellStyle name="40% - Énfasis3 5 4" xfId="2456"/>
    <cellStyle name="40% - Énfasis3 5 4 2" xfId="2457"/>
    <cellStyle name="40% - Énfasis3 5 4 2 2" xfId="2458"/>
    <cellStyle name="40% - Énfasis3 5 4 3" xfId="2459"/>
    <cellStyle name="40% - Énfasis3 5 5" xfId="2460"/>
    <cellStyle name="40% - Énfasis3 5 5 2" xfId="2461"/>
    <cellStyle name="40% - Énfasis3 5 6" xfId="2462"/>
    <cellStyle name="40% - Énfasis3 6" xfId="2463"/>
    <cellStyle name="40% - Énfasis3 6 2" xfId="2464"/>
    <cellStyle name="40% - Énfasis3 6 2 2" xfId="2465"/>
    <cellStyle name="40% - Énfasis3 6 2 2 2" xfId="2466"/>
    <cellStyle name="40% - Énfasis3 6 2 2 2 2" xfId="2467"/>
    <cellStyle name="40% - Énfasis3 6 2 2 2 2 2" xfId="2468"/>
    <cellStyle name="40% - Énfasis3 6 2 2 2 3" xfId="2469"/>
    <cellStyle name="40% - Énfasis3 6 2 2 3" xfId="2470"/>
    <cellStyle name="40% - Énfasis3 6 2 2 3 2" xfId="2471"/>
    <cellStyle name="40% - Énfasis3 6 2 2 4" xfId="2472"/>
    <cellStyle name="40% - Énfasis3 6 2 3" xfId="2473"/>
    <cellStyle name="40% - Énfasis3 6 2 3 2" xfId="2474"/>
    <cellStyle name="40% - Énfasis3 6 2 3 2 2" xfId="2475"/>
    <cellStyle name="40% - Énfasis3 6 2 3 3" xfId="2476"/>
    <cellStyle name="40% - Énfasis3 6 2 4" xfId="2477"/>
    <cellStyle name="40% - Énfasis3 6 2 4 2" xfId="2478"/>
    <cellStyle name="40% - Énfasis3 6 2 5" xfId="2479"/>
    <cellStyle name="40% - Énfasis3 6 3" xfId="2480"/>
    <cellStyle name="40% - Énfasis3 6 3 2" xfId="2481"/>
    <cellStyle name="40% - Énfasis3 6 3 2 2" xfId="2482"/>
    <cellStyle name="40% - Énfasis3 6 3 2 2 2" xfId="2483"/>
    <cellStyle name="40% - Énfasis3 6 3 2 3" xfId="2484"/>
    <cellStyle name="40% - Énfasis3 6 3 3" xfId="2485"/>
    <cellStyle name="40% - Énfasis3 6 3 3 2" xfId="2486"/>
    <cellStyle name="40% - Énfasis3 6 3 4" xfId="2487"/>
    <cellStyle name="40% - Énfasis3 6 4" xfId="2488"/>
    <cellStyle name="40% - Énfasis3 6 4 2" xfId="2489"/>
    <cellStyle name="40% - Énfasis3 6 4 2 2" xfId="2490"/>
    <cellStyle name="40% - Énfasis3 6 4 3" xfId="2491"/>
    <cellStyle name="40% - Énfasis3 6 5" xfId="2492"/>
    <cellStyle name="40% - Énfasis3 6 5 2" xfId="2493"/>
    <cellStyle name="40% - Énfasis3 6 6" xfId="2494"/>
    <cellStyle name="40% - Énfasis3 7" xfId="2495"/>
    <cellStyle name="40% - Énfasis3 7 2" xfId="2496"/>
    <cellStyle name="40% - Énfasis3 7 2 2" xfId="2497"/>
    <cellStyle name="40% - Énfasis3 7 2 2 2" xfId="2498"/>
    <cellStyle name="40% - Énfasis3 7 2 2 2 2" xfId="2499"/>
    <cellStyle name="40% - Énfasis3 7 2 2 3" xfId="2500"/>
    <cellStyle name="40% - Énfasis3 7 2 3" xfId="2501"/>
    <cellStyle name="40% - Énfasis3 7 2 3 2" xfId="2502"/>
    <cellStyle name="40% - Énfasis3 7 2 4" xfId="2503"/>
    <cellStyle name="40% - Énfasis3 7 3" xfId="2504"/>
    <cellStyle name="40% - Énfasis3 7 3 2" xfId="2505"/>
    <cellStyle name="40% - Énfasis3 7 3 2 2" xfId="2506"/>
    <cellStyle name="40% - Énfasis3 7 3 3" xfId="2507"/>
    <cellStyle name="40% - Énfasis3 7 4" xfId="2508"/>
    <cellStyle name="40% - Énfasis3 7 4 2" xfId="2509"/>
    <cellStyle name="40% - Énfasis3 7 5" xfId="2510"/>
    <cellStyle name="40% - Énfasis3 8" xfId="2511"/>
    <cellStyle name="40% - Énfasis3 8 2" xfId="2512"/>
    <cellStyle name="40% - Énfasis3 8 2 2" xfId="2513"/>
    <cellStyle name="40% - Énfasis3 8 2 2 2" xfId="2514"/>
    <cellStyle name="40% - Énfasis3 8 2 3" xfId="2515"/>
    <cellStyle name="40% - Énfasis3 8 3" xfId="2516"/>
    <cellStyle name="40% - Énfasis3 8 3 2" xfId="2517"/>
    <cellStyle name="40% - Énfasis3 8 4" xfId="2518"/>
    <cellStyle name="40% - Énfasis3 9" xfId="2519"/>
    <cellStyle name="40% - Énfasis3 9 2" xfId="2520"/>
    <cellStyle name="40% - Énfasis3 9 2 2" xfId="2521"/>
    <cellStyle name="40% - Énfasis3 9 2 2 2" xfId="2522"/>
    <cellStyle name="40% - Énfasis3 9 2 3" xfId="2523"/>
    <cellStyle name="40% - Énfasis3 9 3" xfId="2524"/>
    <cellStyle name="40% - Énfasis3 9 3 2" xfId="2525"/>
    <cellStyle name="40% - Énfasis3 9 4" xfId="2526"/>
    <cellStyle name="40% - Énfasis4" xfId="33" builtinId="43" customBuiltin="1"/>
    <cellStyle name="40% - Énfasis4 10" xfId="2527"/>
    <cellStyle name="40% - Énfasis4 10 2" xfId="2528"/>
    <cellStyle name="40% - Énfasis4 10 2 2" xfId="2529"/>
    <cellStyle name="40% - Énfasis4 10 2 2 2" xfId="2530"/>
    <cellStyle name="40% - Énfasis4 10 2 3" xfId="2531"/>
    <cellStyle name="40% - Énfasis4 10 3" xfId="2532"/>
    <cellStyle name="40% - Énfasis4 10 3 2" xfId="2533"/>
    <cellStyle name="40% - Énfasis4 10 4" xfId="2534"/>
    <cellStyle name="40% - Énfasis4 11" xfId="2535"/>
    <cellStyle name="40% - Énfasis4 11 2" xfId="2536"/>
    <cellStyle name="40% - Énfasis4 11 2 2" xfId="2537"/>
    <cellStyle name="40% - Énfasis4 11 3" xfId="2538"/>
    <cellStyle name="40% - Énfasis4 12" xfId="2539"/>
    <cellStyle name="40% - Énfasis4 12 2" xfId="2540"/>
    <cellStyle name="40% - Énfasis4 13" xfId="2541"/>
    <cellStyle name="40% - Énfasis4 13 2" xfId="2542"/>
    <cellStyle name="40% - Énfasis4 14" xfId="2543"/>
    <cellStyle name="40% - Énfasis4 15" xfId="2544"/>
    <cellStyle name="40% - Énfasis4 2" xfId="2545"/>
    <cellStyle name="40% - Énfasis4 2 2" xfId="2546"/>
    <cellStyle name="40% - Énfasis4 2 2 2" xfId="2547"/>
    <cellStyle name="40% - Énfasis4 2 2 2 2" xfId="2548"/>
    <cellStyle name="40% - Énfasis4 2 2 2 2 2" xfId="2549"/>
    <cellStyle name="40% - Énfasis4 2 2 2 2 2 2" xfId="2550"/>
    <cellStyle name="40% - Énfasis4 2 2 2 2 2 2 2" xfId="2551"/>
    <cellStyle name="40% - Énfasis4 2 2 2 2 2 3" xfId="2552"/>
    <cellStyle name="40% - Énfasis4 2 2 2 2 3" xfId="2553"/>
    <cellStyle name="40% - Énfasis4 2 2 2 2 3 2" xfId="2554"/>
    <cellStyle name="40% - Énfasis4 2 2 2 2 4" xfId="2555"/>
    <cellStyle name="40% - Énfasis4 2 2 2 3" xfId="2556"/>
    <cellStyle name="40% - Énfasis4 2 2 2 3 2" xfId="2557"/>
    <cellStyle name="40% - Énfasis4 2 2 2 3 2 2" xfId="2558"/>
    <cellStyle name="40% - Énfasis4 2 2 2 3 3" xfId="2559"/>
    <cellStyle name="40% - Énfasis4 2 2 2 4" xfId="2560"/>
    <cellStyle name="40% - Énfasis4 2 2 2 4 2" xfId="2561"/>
    <cellStyle name="40% - Énfasis4 2 2 2 5" xfId="2562"/>
    <cellStyle name="40% - Énfasis4 2 2 3" xfId="2563"/>
    <cellStyle name="40% - Énfasis4 2 2 3 2" xfId="2564"/>
    <cellStyle name="40% - Énfasis4 2 2 3 2 2" xfId="2565"/>
    <cellStyle name="40% - Énfasis4 2 2 3 2 2 2" xfId="2566"/>
    <cellStyle name="40% - Énfasis4 2 2 3 2 3" xfId="2567"/>
    <cellStyle name="40% - Énfasis4 2 2 3 3" xfId="2568"/>
    <cellStyle name="40% - Énfasis4 2 2 3 3 2" xfId="2569"/>
    <cellStyle name="40% - Énfasis4 2 2 3 4" xfId="2570"/>
    <cellStyle name="40% - Énfasis4 2 2 4" xfId="2571"/>
    <cellStyle name="40% - Énfasis4 2 2 4 2" xfId="2572"/>
    <cellStyle name="40% - Énfasis4 2 2 4 2 2" xfId="2573"/>
    <cellStyle name="40% - Énfasis4 2 2 4 3" xfId="2574"/>
    <cellStyle name="40% - Énfasis4 2 2 5" xfId="2575"/>
    <cellStyle name="40% - Énfasis4 2 2 5 2" xfId="2576"/>
    <cellStyle name="40% - Énfasis4 2 2 6" xfId="2577"/>
    <cellStyle name="40% - Énfasis4 2 3" xfId="2578"/>
    <cellStyle name="40% - Énfasis4 2 3 2" xfId="2579"/>
    <cellStyle name="40% - Énfasis4 2 3 2 2" xfId="2580"/>
    <cellStyle name="40% - Énfasis4 2 3 2 2 2" xfId="2581"/>
    <cellStyle name="40% - Énfasis4 2 3 2 2 2 2" xfId="2582"/>
    <cellStyle name="40% - Énfasis4 2 3 2 2 3" xfId="2583"/>
    <cellStyle name="40% - Énfasis4 2 3 2 3" xfId="2584"/>
    <cellStyle name="40% - Énfasis4 2 3 2 3 2" xfId="2585"/>
    <cellStyle name="40% - Énfasis4 2 3 2 4" xfId="2586"/>
    <cellStyle name="40% - Énfasis4 2 3 3" xfId="2587"/>
    <cellStyle name="40% - Énfasis4 2 3 3 2" xfId="2588"/>
    <cellStyle name="40% - Énfasis4 2 3 3 2 2" xfId="2589"/>
    <cellStyle name="40% - Énfasis4 2 3 3 3" xfId="2590"/>
    <cellStyle name="40% - Énfasis4 2 3 4" xfId="2591"/>
    <cellStyle name="40% - Énfasis4 2 3 4 2" xfId="2592"/>
    <cellStyle name="40% - Énfasis4 2 3 5" xfId="2593"/>
    <cellStyle name="40% - Énfasis4 2 4" xfId="2594"/>
    <cellStyle name="40% - Énfasis4 2 4 2" xfId="2595"/>
    <cellStyle name="40% - Énfasis4 2 4 2 2" xfId="2596"/>
    <cellStyle name="40% - Énfasis4 2 4 2 2 2" xfId="2597"/>
    <cellStyle name="40% - Énfasis4 2 4 2 3" xfId="2598"/>
    <cellStyle name="40% - Énfasis4 2 4 3" xfId="2599"/>
    <cellStyle name="40% - Énfasis4 2 4 3 2" xfId="2600"/>
    <cellStyle name="40% - Énfasis4 2 4 4" xfId="2601"/>
    <cellStyle name="40% - Énfasis4 2 5" xfId="2602"/>
    <cellStyle name="40% - Énfasis4 2 5 2" xfId="2603"/>
    <cellStyle name="40% - Énfasis4 2 5 2 2" xfId="2604"/>
    <cellStyle name="40% - Énfasis4 2 5 3" xfId="2605"/>
    <cellStyle name="40% - Énfasis4 2 6" xfId="2606"/>
    <cellStyle name="40% - Énfasis4 2 6 2" xfId="2607"/>
    <cellStyle name="40% - Énfasis4 2 7" xfId="2608"/>
    <cellStyle name="40% - Énfasis4 3" xfId="2609"/>
    <cellStyle name="40% - Énfasis4 3 2" xfId="2610"/>
    <cellStyle name="40% - Énfasis4 3 2 2" xfId="2611"/>
    <cellStyle name="40% - Énfasis4 3 2 2 2" xfId="2612"/>
    <cellStyle name="40% - Énfasis4 3 2 2 2 2" xfId="2613"/>
    <cellStyle name="40% - Énfasis4 3 2 2 2 2 2" xfId="2614"/>
    <cellStyle name="40% - Énfasis4 3 2 2 2 2 2 2" xfId="2615"/>
    <cellStyle name="40% - Énfasis4 3 2 2 2 2 3" xfId="2616"/>
    <cellStyle name="40% - Énfasis4 3 2 2 2 3" xfId="2617"/>
    <cellStyle name="40% - Énfasis4 3 2 2 2 3 2" xfId="2618"/>
    <cellStyle name="40% - Énfasis4 3 2 2 2 4" xfId="2619"/>
    <cellStyle name="40% - Énfasis4 3 2 2 3" xfId="2620"/>
    <cellStyle name="40% - Énfasis4 3 2 2 3 2" xfId="2621"/>
    <cellStyle name="40% - Énfasis4 3 2 2 3 2 2" xfId="2622"/>
    <cellStyle name="40% - Énfasis4 3 2 2 3 3" xfId="2623"/>
    <cellStyle name="40% - Énfasis4 3 2 2 4" xfId="2624"/>
    <cellStyle name="40% - Énfasis4 3 2 2 4 2" xfId="2625"/>
    <cellStyle name="40% - Énfasis4 3 2 2 5" xfId="2626"/>
    <cellStyle name="40% - Énfasis4 3 2 3" xfId="2627"/>
    <cellStyle name="40% - Énfasis4 3 2 3 2" xfId="2628"/>
    <cellStyle name="40% - Énfasis4 3 2 3 2 2" xfId="2629"/>
    <cellStyle name="40% - Énfasis4 3 2 3 2 2 2" xfId="2630"/>
    <cellStyle name="40% - Énfasis4 3 2 3 2 3" xfId="2631"/>
    <cellStyle name="40% - Énfasis4 3 2 3 3" xfId="2632"/>
    <cellStyle name="40% - Énfasis4 3 2 3 3 2" xfId="2633"/>
    <cellStyle name="40% - Énfasis4 3 2 3 4" xfId="2634"/>
    <cellStyle name="40% - Énfasis4 3 2 4" xfId="2635"/>
    <cellStyle name="40% - Énfasis4 3 2 4 2" xfId="2636"/>
    <cellStyle name="40% - Énfasis4 3 2 4 2 2" xfId="2637"/>
    <cellStyle name="40% - Énfasis4 3 2 4 3" xfId="2638"/>
    <cellStyle name="40% - Énfasis4 3 2 5" xfId="2639"/>
    <cellStyle name="40% - Énfasis4 3 2 5 2" xfId="2640"/>
    <cellStyle name="40% - Énfasis4 3 2 6" xfId="2641"/>
    <cellStyle name="40% - Énfasis4 3 3" xfId="2642"/>
    <cellStyle name="40% - Énfasis4 3 3 2" xfId="2643"/>
    <cellStyle name="40% - Énfasis4 3 3 2 2" xfId="2644"/>
    <cellStyle name="40% - Énfasis4 3 3 2 2 2" xfId="2645"/>
    <cellStyle name="40% - Énfasis4 3 3 2 2 2 2" xfId="2646"/>
    <cellStyle name="40% - Énfasis4 3 3 2 2 3" xfId="2647"/>
    <cellStyle name="40% - Énfasis4 3 3 2 3" xfId="2648"/>
    <cellStyle name="40% - Énfasis4 3 3 2 3 2" xfId="2649"/>
    <cellStyle name="40% - Énfasis4 3 3 2 4" xfId="2650"/>
    <cellStyle name="40% - Énfasis4 3 3 3" xfId="2651"/>
    <cellStyle name="40% - Énfasis4 3 3 3 2" xfId="2652"/>
    <cellStyle name="40% - Énfasis4 3 3 3 2 2" xfId="2653"/>
    <cellStyle name="40% - Énfasis4 3 3 3 3" xfId="2654"/>
    <cellStyle name="40% - Énfasis4 3 3 4" xfId="2655"/>
    <cellStyle name="40% - Énfasis4 3 3 4 2" xfId="2656"/>
    <cellStyle name="40% - Énfasis4 3 3 5" xfId="2657"/>
    <cellStyle name="40% - Énfasis4 3 4" xfId="2658"/>
    <cellStyle name="40% - Énfasis4 3 4 2" xfId="2659"/>
    <cellStyle name="40% - Énfasis4 3 4 2 2" xfId="2660"/>
    <cellStyle name="40% - Énfasis4 3 4 2 2 2" xfId="2661"/>
    <cellStyle name="40% - Énfasis4 3 4 2 3" xfId="2662"/>
    <cellStyle name="40% - Énfasis4 3 4 3" xfId="2663"/>
    <cellStyle name="40% - Énfasis4 3 4 3 2" xfId="2664"/>
    <cellStyle name="40% - Énfasis4 3 4 4" xfId="2665"/>
    <cellStyle name="40% - Énfasis4 3 5" xfId="2666"/>
    <cellStyle name="40% - Énfasis4 3 5 2" xfId="2667"/>
    <cellStyle name="40% - Énfasis4 3 5 2 2" xfId="2668"/>
    <cellStyle name="40% - Énfasis4 3 5 3" xfId="2669"/>
    <cellStyle name="40% - Énfasis4 3 6" xfId="2670"/>
    <cellStyle name="40% - Énfasis4 3 6 2" xfId="2671"/>
    <cellStyle name="40% - Énfasis4 3 7" xfId="2672"/>
    <cellStyle name="40% - Énfasis4 4" xfId="2673"/>
    <cellStyle name="40% - Énfasis4 4 2" xfId="2674"/>
    <cellStyle name="40% - Énfasis4 4 2 2" xfId="2675"/>
    <cellStyle name="40% - Énfasis4 4 2 2 2" xfId="2676"/>
    <cellStyle name="40% - Énfasis4 4 2 2 2 2" xfId="2677"/>
    <cellStyle name="40% - Énfasis4 4 2 2 2 2 2" xfId="2678"/>
    <cellStyle name="40% - Énfasis4 4 2 2 2 3" xfId="2679"/>
    <cellStyle name="40% - Énfasis4 4 2 2 3" xfId="2680"/>
    <cellStyle name="40% - Énfasis4 4 2 2 3 2" xfId="2681"/>
    <cellStyle name="40% - Énfasis4 4 2 2 4" xfId="2682"/>
    <cellStyle name="40% - Énfasis4 4 2 3" xfId="2683"/>
    <cellStyle name="40% - Énfasis4 4 2 3 2" xfId="2684"/>
    <cellStyle name="40% - Énfasis4 4 2 3 2 2" xfId="2685"/>
    <cellStyle name="40% - Énfasis4 4 2 3 3" xfId="2686"/>
    <cellStyle name="40% - Énfasis4 4 2 4" xfId="2687"/>
    <cellStyle name="40% - Énfasis4 4 2 4 2" xfId="2688"/>
    <cellStyle name="40% - Énfasis4 4 2 5" xfId="2689"/>
    <cellStyle name="40% - Énfasis4 4 3" xfId="2690"/>
    <cellStyle name="40% - Énfasis4 4 3 2" xfId="2691"/>
    <cellStyle name="40% - Énfasis4 4 3 2 2" xfId="2692"/>
    <cellStyle name="40% - Énfasis4 4 3 2 2 2" xfId="2693"/>
    <cellStyle name="40% - Énfasis4 4 3 2 3" xfId="2694"/>
    <cellStyle name="40% - Énfasis4 4 3 3" xfId="2695"/>
    <cellStyle name="40% - Énfasis4 4 3 3 2" xfId="2696"/>
    <cellStyle name="40% - Énfasis4 4 3 4" xfId="2697"/>
    <cellStyle name="40% - Énfasis4 4 4" xfId="2698"/>
    <cellStyle name="40% - Énfasis4 4 4 2" xfId="2699"/>
    <cellStyle name="40% - Énfasis4 4 4 2 2" xfId="2700"/>
    <cellStyle name="40% - Énfasis4 4 4 3" xfId="2701"/>
    <cellStyle name="40% - Énfasis4 4 5" xfId="2702"/>
    <cellStyle name="40% - Énfasis4 4 5 2" xfId="2703"/>
    <cellStyle name="40% - Énfasis4 4 6" xfId="2704"/>
    <cellStyle name="40% - Énfasis4 5" xfId="2705"/>
    <cellStyle name="40% - Énfasis4 5 2" xfId="2706"/>
    <cellStyle name="40% - Énfasis4 5 2 2" xfId="2707"/>
    <cellStyle name="40% - Énfasis4 5 2 2 2" xfId="2708"/>
    <cellStyle name="40% - Énfasis4 5 2 2 2 2" xfId="2709"/>
    <cellStyle name="40% - Énfasis4 5 2 2 2 2 2" xfId="2710"/>
    <cellStyle name="40% - Énfasis4 5 2 2 2 3" xfId="2711"/>
    <cellStyle name="40% - Énfasis4 5 2 2 3" xfId="2712"/>
    <cellStyle name="40% - Énfasis4 5 2 2 3 2" xfId="2713"/>
    <cellStyle name="40% - Énfasis4 5 2 2 4" xfId="2714"/>
    <cellStyle name="40% - Énfasis4 5 2 3" xfId="2715"/>
    <cellStyle name="40% - Énfasis4 5 2 3 2" xfId="2716"/>
    <cellStyle name="40% - Énfasis4 5 2 3 2 2" xfId="2717"/>
    <cellStyle name="40% - Énfasis4 5 2 3 3" xfId="2718"/>
    <cellStyle name="40% - Énfasis4 5 2 4" xfId="2719"/>
    <cellStyle name="40% - Énfasis4 5 2 4 2" xfId="2720"/>
    <cellStyle name="40% - Énfasis4 5 2 5" xfId="2721"/>
    <cellStyle name="40% - Énfasis4 5 3" xfId="2722"/>
    <cellStyle name="40% - Énfasis4 5 3 2" xfId="2723"/>
    <cellStyle name="40% - Énfasis4 5 3 2 2" xfId="2724"/>
    <cellStyle name="40% - Énfasis4 5 3 2 2 2" xfId="2725"/>
    <cellStyle name="40% - Énfasis4 5 3 2 3" xfId="2726"/>
    <cellStyle name="40% - Énfasis4 5 3 3" xfId="2727"/>
    <cellStyle name="40% - Énfasis4 5 3 3 2" xfId="2728"/>
    <cellStyle name="40% - Énfasis4 5 3 4" xfId="2729"/>
    <cellStyle name="40% - Énfasis4 5 4" xfId="2730"/>
    <cellStyle name="40% - Énfasis4 5 4 2" xfId="2731"/>
    <cellStyle name="40% - Énfasis4 5 4 2 2" xfId="2732"/>
    <cellStyle name="40% - Énfasis4 5 4 3" xfId="2733"/>
    <cellStyle name="40% - Énfasis4 5 5" xfId="2734"/>
    <cellStyle name="40% - Énfasis4 5 5 2" xfId="2735"/>
    <cellStyle name="40% - Énfasis4 5 6" xfId="2736"/>
    <cellStyle name="40% - Énfasis4 6" xfId="2737"/>
    <cellStyle name="40% - Énfasis4 6 2" xfId="2738"/>
    <cellStyle name="40% - Énfasis4 6 2 2" xfId="2739"/>
    <cellStyle name="40% - Énfasis4 6 2 2 2" xfId="2740"/>
    <cellStyle name="40% - Énfasis4 6 2 2 2 2" xfId="2741"/>
    <cellStyle name="40% - Énfasis4 6 2 2 2 2 2" xfId="2742"/>
    <cellStyle name="40% - Énfasis4 6 2 2 2 3" xfId="2743"/>
    <cellStyle name="40% - Énfasis4 6 2 2 3" xfId="2744"/>
    <cellStyle name="40% - Énfasis4 6 2 2 3 2" xfId="2745"/>
    <cellStyle name="40% - Énfasis4 6 2 2 4" xfId="2746"/>
    <cellStyle name="40% - Énfasis4 6 2 3" xfId="2747"/>
    <cellStyle name="40% - Énfasis4 6 2 3 2" xfId="2748"/>
    <cellStyle name="40% - Énfasis4 6 2 3 2 2" xfId="2749"/>
    <cellStyle name="40% - Énfasis4 6 2 3 3" xfId="2750"/>
    <cellStyle name="40% - Énfasis4 6 2 4" xfId="2751"/>
    <cellStyle name="40% - Énfasis4 6 2 4 2" xfId="2752"/>
    <cellStyle name="40% - Énfasis4 6 2 5" xfId="2753"/>
    <cellStyle name="40% - Énfasis4 6 3" xfId="2754"/>
    <cellStyle name="40% - Énfasis4 6 3 2" xfId="2755"/>
    <cellStyle name="40% - Énfasis4 6 3 2 2" xfId="2756"/>
    <cellStyle name="40% - Énfasis4 6 3 2 2 2" xfId="2757"/>
    <cellStyle name="40% - Énfasis4 6 3 2 3" xfId="2758"/>
    <cellStyle name="40% - Énfasis4 6 3 3" xfId="2759"/>
    <cellStyle name="40% - Énfasis4 6 3 3 2" xfId="2760"/>
    <cellStyle name="40% - Énfasis4 6 3 4" xfId="2761"/>
    <cellStyle name="40% - Énfasis4 6 4" xfId="2762"/>
    <cellStyle name="40% - Énfasis4 6 4 2" xfId="2763"/>
    <cellStyle name="40% - Énfasis4 6 4 2 2" xfId="2764"/>
    <cellStyle name="40% - Énfasis4 6 4 3" xfId="2765"/>
    <cellStyle name="40% - Énfasis4 6 5" xfId="2766"/>
    <cellStyle name="40% - Énfasis4 6 5 2" xfId="2767"/>
    <cellStyle name="40% - Énfasis4 6 6" xfId="2768"/>
    <cellStyle name="40% - Énfasis4 7" xfId="2769"/>
    <cellStyle name="40% - Énfasis4 7 2" xfId="2770"/>
    <cellStyle name="40% - Énfasis4 7 2 2" xfId="2771"/>
    <cellStyle name="40% - Énfasis4 7 2 2 2" xfId="2772"/>
    <cellStyle name="40% - Énfasis4 7 2 2 2 2" xfId="2773"/>
    <cellStyle name="40% - Énfasis4 7 2 2 3" xfId="2774"/>
    <cellStyle name="40% - Énfasis4 7 2 3" xfId="2775"/>
    <cellStyle name="40% - Énfasis4 7 2 3 2" xfId="2776"/>
    <cellStyle name="40% - Énfasis4 7 2 4" xfId="2777"/>
    <cellStyle name="40% - Énfasis4 7 3" xfId="2778"/>
    <cellStyle name="40% - Énfasis4 7 3 2" xfId="2779"/>
    <cellStyle name="40% - Énfasis4 7 3 2 2" xfId="2780"/>
    <cellStyle name="40% - Énfasis4 7 3 3" xfId="2781"/>
    <cellStyle name="40% - Énfasis4 7 4" xfId="2782"/>
    <cellStyle name="40% - Énfasis4 7 4 2" xfId="2783"/>
    <cellStyle name="40% - Énfasis4 7 5" xfId="2784"/>
    <cellStyle name="40% - Énfasis4 8" xfId="2785"/>
    <cellStyle name="40% - Énfasis4 8 2" xfId="2786"/>
    <cellStyle name="40% - Énfasis4 8 2 2" xfId="2787"/>
    <cellStyle name="40% - Énfasis4 8 2 2 2" xfId="2788"/>
    <cellStyle name="40% - Énfasis4 8 2 3" xfId="2789"/>
    <cellStyle name="40% - Énfasis4 8 3" xfId="2790"/>
    <cellStyle name="40% - Énfasis4 8 3 2" xfId="2791"/>
    <cellStyle name="40% - Énfasis4 8 4" xfId="2792"/>
    <cellStyle name="40% - Énfasis4 9" xfId="2793"/>
    <cellStyle name="40% - Énfasis4 9 2" xfId="2794"/>
    <cellStyle name="40% - Énfasis4 9 2 2" xfId="2795"/>
    <cellStyle name="40% - Énfasis4 9 2 2 2" xfId="2796"/>
    <cellStyle name="40% - Énfasis4 9 2 3" xfId="2797"/>
    <cellStyle name="40% - Énfasis4 9 3" xfId="2798"/>
    <cellStyle name="40% - Énfasis4 9 3 2" xfId="2799"/>
    <cellStyle name="40% - Énfasis4 9 4" xfId="2800"/>
    <cellStyle name="40% - Énfasis5" xfId="37" builtinId="47" customBuiltin="1"/>
    <cellStyle name="40% - Énfasis5 10" xfId="2801"/>
    <cellStyle name="40% - Énfasis5 10 2" xfId="2802"/>
    <cellStyle name="40% - Énfasis5 10 2 2" xfId="2803"/>
    <cellStyle name="40% - Énfasis5 10 2 2 2" xfId="2804"/>
    <cellStyle name="40% - Énfasis5 10 2 3" xfId="2805"/>
    <cellStyle name="40% - Énfasis5 10 3" xfId="2806"/>
    <cellStyle name="40% - Énfasis5 10 3 2" xfId="2807"/>
    <cellStyle name="40% - Énfasis5 10 4" xfId="2808"/>
    <cellStyle name="40% - Énfasis5 11" xfId="2809"/>
    <cellStyle name="40% - Énfasis5 11 2" xfId="2810"/>
    <cellStyle name="40% - Énfasis5 11 2 2" xfId="2811"/>
    <cellStyle name="40% - Énfasis5 11 3" xfId="2812"/>
    <cellStyle name="40% - Énfasis5 12" xfId="2813"/>
    <cellStyle name="40% - Énfasis5 12 2" xfId="2814"/>
    <cellStyle name="40% - Énfasis5 13" xfId="2815"/>
    <cellStyle name="40% - Énfasis5 13 2" xfId="2816"/>
    <cellStyle name="40% - Énfasis5 14" xfId="2817"/>
    <cellStyle name="40% - Énfasis5 15" xfId="2818"/>
    <cellStyle name="40% - Énfasis5 2" xfId="2819"/>
    <cellStyle name="40% - Énfasis5 2 2" xfId="2820"/>
    <cellStyle name="40% - Énfasis5 2 2 2" xfId="2821"/>
    <cellStyle name="40% - Énfasis5 2 2 2 2" xfId="2822"/>
    <cellStyle name="40% - Énfasis5 2 2 2 2 2" xfId="2823"/>
    <cellStyle name="40% - Énfasis5 2 2 2 2 2 2" xfId="2824"/>
    <cellStyle name="40% - Énfasis5 2 2 2 2 2 2 2" xfId="2825"/>
    <cellStyle name="40% - Énfasis5 2 2 2 2 2 3" xfId="2826"/>
    <cellStyle name="40% - Énfasis5 2 2 2 2 3" xfId="2827"/>
    <cellStyle name="40% - Énfasis5 2 2 2 2 3 2" xfId="2828"/>
    <cellStyle name="40% - Énfasis5 2 2 2 2 4" xfId="2829"/>
    <cellStyle name="40% - Énfasis5 2 2 2 3" xfId="2830"/>
    <cellStyle name="40% - Énfasis5 2 2 2 3 2" xfId="2831"/>
    <cellStyle name="40% - Énfasis5 2 2 2 3 2 2" xfId="2832"/>
    <cellStyle name="40% - Énfasis5 2 2 2 3 3" xfId="2833"/>
    <cellStyle name="40% - Énfasis5 2 2 2 4" xfId="2834"/>
    <cellStyle name="40% - Énfasis5 2 2 2 4 2" xfId="2835"/>
    <cellStyle name="40% - Énfasis5 2 2 2 5" xfId="2836"/>
    <cellStyle name="40% - Énfasis5 2 2 3" xfId="2837"/>
    <cellStyle name="40% - Énfasis5 2 2 3 2" xfId="2838"/>
    <cellStyle name="40% - Énfasis5 2 2 3 2 2" xfId="2839"/>
    <cellStyle name="40% - Énfasis5 2 2 3 2 2 2" xfId="2840"/>
    <cellStyle name="40% - Énfasis5 2 2 3 2 3" xfId="2841"/>
    <cellStyle name="40% - Énfasis5 2 2 3 3" xfId="2842"/>
    <cellStyle name="40% - Énfasis5 2 2 3 3 2" xfId="2843"/>
    <cellStyle name="40% - Énfasis5 2 2 3 4" xfId="2844"/>
    <cellStyle name="40% - Énfasis5 2 2 4" xfId="2845"/>
    <cellStyle name="40% - Énfasis5 2 2 4 2" xfId="2846"/>
    <cellStyle name="40% - Énfasis5 2 2 4 2 2" xfId="2847"/>
    <cellStyle name="40% - Énfasis5 2 2 4 3" xfId="2848"/>
    <cellStyle name="40% - Énfasis5 2 2 5" xfId="2849"/>
    <cellStyle name="40% - Énfasis5 2 2 5 2" xfId="2850"/>
    <cellStyle name="40% - Énfasis5 2 2 6" xfId="2851"/>
    <cellStyle name="40% - Énfasis5 2 3" xfId="2852"/>
    <cellStyle name="40% - Énfasis5 2 3 2" xfId="2853"/>
    <cellStyle name="40% - Énfasis5 2 3 2 2" xfId="2854"/>
    <cellStyle name="40% - Énfasis5 2 3 2 2 2" xfId="2855"/>
    <cellStyle name="40% - Énfasis5 2 3 2 2 2 2" xfId="2856"/>
    <cellStyle name="40% - Énfasis5 2 3 2 2 3" xfId="2857"/>
    <cellStyle name="40% - Énfasis5 2 3 2 3" xfId="2858"/>
    <cellStyle name="40% - Énfasis5 2 3 2 3 2" xfId="2859"/>
    <cellStyle name="40% - Énfasis5 2 3 2 4" xfId="2860"/>
    <cellStyle name="40% - Énfasis5 2 3 3" xfId="2861"/>
    <cellStyle name="40% - Énfasis5 2 3 3 2" xfId="2862"/>
    <cellStyle name="40% - Énfasis5 2 3 3 2 2" xfId="2863"/>
    <cellStyle name="40% - Énfasis5 2 3 3 3" xfId="2864"/>
    <cellStyle name="40% - Énfasis5 2 3 4" xfId="2865"/>
    <cellStyle name="40% - Énfasis5 2 3 4 2" xfId="2866"/>
    <cellStyle name="40% - Énfasis5 2 3 5" xfId="2867"/>
    <cellStyle name="40% - Énfasis5 2 4" xfId="2868"/>
    <cellStyle name="40% - Énfasis5 2 4 2" xfId="2869"/>
    <cellStyle name="40% - Énfasis5 2 4 2 2" xfId="2870"/>
    <cellStyle name="40% - Énfasis5 2 4 2 2 2" xfId="2871"/>
    <cellStyle name="40% - Énfasis5 2 4 2 3" xfId="2872"/>
    <cellStyle name="40% - Énfasis5 2 4 3" xfId="2873"/>
    <cellStyle name="40% - Énfasis5 2 4 3 2" xfId="2874"/>
    <cellStyle name="40% - Énfasis5 2 4 4" xfId="2875"/>
    <cellStyle name="40% - Énfasis5 2 5" xfId="2876"/>
    <cellStyle name="40% - Énfasis5 2 5 2" xfId="2877"/>
    <cellStyle name="40% - Énfasis5 2 5 2 2" xfId="2878"/>
    <cellStyle name="40% - Énfasis5 2 5 3" xfId="2879"/>
    <cellStyle name="40% - Énfasis5 2 6" xfId="2880"/>
    <cellStyle name="40% - Énfasis5 2 6 2" xfId="2881"/>
    <cellStyle name="40% - Énfasis5 2 7" xfId="2882"/>
    <cellStyle name="40% - Énfasis5 3" xfId="2883"/>
    <cellStyle name="40% - Énfasis5 3 2" xfId="2884"/>
    <cellStyle name="40% - Énfasis5 3 2 2" xfId="2885"/>
    <cellStyle name="40% - Énfasis5 3 2 2 2" xfId="2886"/>
    <cellStyle name="40% - Énfasis5 3 2 2 2 2" xfId="2887"/>
    <cellStyle name="40% - Énfasis5 3 2 2 2 2 2" xfId="2888"/>
    <cellStyle name="40% - Énfasis5 3 2 2 2 2 2 2" xfId="2889"/>
    <cellStyle name="40% - Énfasis5 3 2 2 2 2 3" xfId="2890"/>
    <cellStyle name="40% - Énfasis5 3 2 2 2 3" xfId="2891"/>
    <cellStyle name="40% - Énfasis5 3 2 2 2 3 2" xfId="2892"/>
    <cellStyle name="40% - Énfasis5 3 2 2 2 4" xfId="2893"/>
    <cellStyle name="40% - Énfasis5 3 2 2 3" xfId="2894"/>
    <cellStyle name="40% - Énfasis5 3 2 2 3 2" xfId="2895"/>
    <cellStyle name="40% - Énfasis5 3 2 2 3 2 2" xfId="2896"/>
    <cellStyle name="40% - Énfasis5 3 2 2 3 3" xfId="2897"/>
    <cellStyle name="40% - Énfasis5 3 2 2 4" xfId="2898"/>
    <cellStyle name="40% - Énfasis5 3 2 2 4 2" xfId="2899"/>
    <cellStyle name="40% - Énfasis5 3 2 2 5" xfId="2900"/>
    <cellStyle name="40% - Énfasis5 3 2 3" xfId="2901"/>
    <cellStyle name="40% - Énfasis5 3 2 3 2" xfId="2902"/>
    <cellStyle name="40% - Énfasis5 3 2 3 2 2" xfId="2903"/>
    <cellStyle name="40% - Énfasis5 3 2 3 2 2 2" xfId="2904"/>
    <cellStyle name="40% - Énfasis5 3 2 3 2 3" xfId="2905"/>
    <cellStyle name="40% - Énfasis5 3 2 3 3" xfId="2906"/>
    <cellStyle name="40% - Énfasis5 3 2 3 3 2" xfId="2907"/>
    <cellStyle name="40% - Énfasis5 3 2 3 4" xfId="2908"/>
    <cellStyle name="40% - Énfasis5 3 2 4" xfId="2909"/>
    <cellStyle name="40% - Énfasis5 3 2 4 2" xfId="2910"/>
    <cellStyle name="40% - Énfasis5 3 2 4 2 2" xfId="2911"/>
    <cellStyle name="40% - Énfasis5 3 2 4 3" xfId="2912"/>
    <cellStyle name="40% - Énfasis5 3 2 5" xfId="2913"/>
    <cellStyle name="40% - Énfasis5 3 2 5 2" xfId="2914"/>
    <cellStyle name="40% - Énfasis5 3 2 6" xfId="2915"/>
    <cellStyle name="40% - Énfasis5 3 3" xfId="2916"/>
    <cellStyle name="40% - Énfasis5 3 3 2" xfId="2917"/>
    <cellStyle name="40% - Énfasis5 3 3 2 2" xfId="2918"/>
    <cellStyle name="40% - Énfasis5 3 3 2 2 2" xfId="2919"/>
    <cellStyle name="40% - Énfasis5 3 3 2 2 2 2" xfId="2920"/>
    <cellStyle name="40% - Énfasis5 3 3 2 2 3" xfId="2921"/>
    <cellStyle name="40% - Énfasis5 3 3 2 3" xfId="2922"/>
    <cellStyle name="40% - Énfasis5 3 3 2 3 2" xfId="2923"/>
    <cellStyle name="40% - Énfasis5 3 3 2 4" xfId="2924"/>
    <cellStyle name="40% - Énfasis5 3 3 3" xfId="2925"/>
    <cellStyle name="40% - Énfasis5 3 3 3 2" xfId="2926"/>
    <cellStyle name="40% - Énfasis5 3 3 3 2 2" xfId="2927"/>
    <cellStyle name="40% - Énfasis5 3 3 3 3" xfId="2928"/>
    <cellStyle name="40% - Énfasis5 3 3 4" xfId="2929"/>
    <cellStyle name="40% - Énfasis5 3 3 4 2" xfId="2930"/>
    <cellStyle name="40% - Énfasis5 3 3 5" xfId="2931"/>
    <cellStyle name="40% - Énfasis5 3 4" xfId="2932"/>
    <cellStyle name="40% - Énfasis5 3 4 2" xfId="2933"/>
    <cellStyle name="40% - Énfasis5 3 4 2 2" xfId="2934"/>
    <cellStyle name="40% - Énfasis5 3 4 2 2 2" xfId="2935"/>
    <cellStyle name="40% - Énfasis5 3 4 2 3" xfId="2936"/>
    <cellStyle name="40% - Énfasis5 3 4 3" xfId="2937"/>
    <cellStyle name="40% - Énfasis5 3 4 3 2" xfId="2938"/>
    <cellStyle name="40% - Énfasis5 3 4 4" xfId="2939"/>
    <cellStyle name="40% - Énfasis5 3 5" xfId="2940"/>
    <cellStyle name="40% - Énfasis5 3 5 2" xfId="2941"/>
    <cellStyle name="40% - Énfasis5 3 5 2 2" xfId="2942"/>
    <cellStyle name="40% - Énfasis5 3 5 3" xfId="2943"/>
    <cellStyle name="40% - Énfasis5 3 6" xfId="2944"/>
    <cellStyle name="40% - Énfasis5 3 6 2" xfId="2945"/>
    <cellStyle name="40% - Énfasis5 3 7" xfId="2946"/>
    <cellStyle name="40% - Énfasis5 4" xfId="2947"/>
    <cellStyle name="40% - Énfasis5 4 2" xfId="2948"/>
    <cellStyle name="40% - Énfasis5 4 2 2" xfId="2949"/>
    <cellStyle name="40% - Énfasis5 4 2 2 2" xfId="2950"/>
    <cellStyle name="40% - Énfasis5 4 2 2 2 2" xfId="2951"/>
    <cellStyle name="40% - Énfasis5 4 2 2 2 2 2" xfId="2952"/>
    <cellStyle name="40% - Énfasis5 4 2 2 2 3" xfId="2953"/>
    <cellStyle name="40% - Énfasis5 4 2 2 3" xfId="2954"/>
    <cellStyle name="40% - Énfasis5 4 2 2 3 2" xfId="2955"/>
    <cellStyle name="40% - Énfasis5 4 2 2 4" xfId="2956"/>
    <cellStyle name="40% - Énfasis5 4 2 3" xfId="2957"/>
    <cellStyle name="40% - Énfasis5 4 2 3 2" xfId="2958"/>
    <cellStyle name="40% - Énfasis5 4 2 3 2 2" xfId="2959"/>
    <cellStyle name="40% - Énfasis5 4 2 3 3" xfId="2960"/>
    <cellStyle name="40% - Énfasis5 4 2 4" xfId="2961"/>
    <cellStyle name="40% - Énfasis5 4 2 4 2" xfId="2962"/>
    <cellStyle name="40% - Énfasis5 4 2 5" xfId="2963"/>
    <cellStyle name="40% - Énfasis5 4 3" xfId="2964"/>
    <cellStyle name="40% - Énfasis5 4 3 2" xfId="2965"/>
    <cellStyle name="40% - Énfasis5 4 3 2 2" xfId="2966"/>
    <cellStyle name="40% - Énfasis5 4 3 2 2 2" xfId="2967"/>
    <cellStyle name="40% - Énfasis5 4 3 2 3" xfId="2968"/>
    <cellStyle name="40% - Énfasis5 4 3 3" xfId="2969"/>
    <cellStyle name="40% - Énfasis5 4 3 3 2" xfId="2970"/>
    <cellStyle name="40% - Énfasis5 4 3 4" xfId="2971"/>
    <cellStyle name="40% - Énfasis5 4 4" xfId="2972"/>
    <cellStyle name="40% - Énfasis5 4 4 2" xfId="2973"/>
    <cellStyle name="40% - Énfasis5 4 4 2 2" xfId="2974"/>
    <cellStyle name="40% - Énfasis5 4 4 3" xfId="2975"/>
    <cellStyle name="40% - Énfasis5 4 5" xfId="2976"/>
    <cellStyle name="40% - Énfasis5 4 5 2" xfId="2977"/>
    <cellStyle name="40% - Énfasis5 4 6" xfId="2978"/>
    <cellStyle name="40% - Énfasis5 5" xfId="2979"/>
    <cellStyle name="40% - Énfasis5 5 2" xfId="2980"/>
    <cellStyle name="40% - Énfasis5 5 2 2" xfId="2981"/>
    <cellStyle name="40% - Énfasis5 5 2 2 2" xfId="2982"/>
    <cellStyle name="40% - Énfasis5 5 2 2 2 2" xfId="2983"/>
    <cellStyle name="40% - Énfasis5 5 2 2 2 2 2" xfId="2984"/>
    <cellStyle name="40% - Énfasis5 5 2 2 2 3" xfId="2985"/>
    <cellStyle name="40% - Énfasis5 5 2 2 3" xfId="2986"/>
    <cellStyle name="40% - Énfasis5 5 2 2 3 2" xfId="2987"/>
    <cellStyle name="40% - Énfasis5 5 2 2 4" xfId="2988"/>
    <cellStyle name="40% - Énfasis5 5 2 3" xfId="2989"/>
    <cellStyle name="40% - Énfasis5 5 2 3 2" xfId="2990"/>
    <cellStyle name="40% - Énfasis5 5 2 3 2 2" xfId="2991"/>
    <cellStyle name="40% - Énfasis5 5 2 3 3" xfId="2992"/>
    <cellStyle name="40% - Énfasis5 5 2 4" xfId="2993"/>
    <cellStyle name="40% - Énfasis5 5 2 4 2" xfId="2994"/>
    <cellStyle name="40% - Énfasis5 5 2 5" xfId="2995"/>
    <cellStyle name="40% - Énfasis5 5 3" xfId="2996"/>
    <cellStyle name="40% - Énfasis5 5 3 2" xfId="2997"/>
    <cellStyle name="40% - Énfasis5 5 3 2 2" xfId="2998"/>
    <cellStyle name="40% - Énfasis5 5 3 2 2 2" xfId="2999"/>
    <cellStyle name="40% - Énfasis5 5 3 2 3" xfId="3000"/>
    <cellStyle name="40% - Énfasis5 5 3 3" xfId="3001"/>
    <cellStyle name="40% - Énfasis5 5 3 3 2" xfId="3002"/>
    <cellStyle name="40% - Énfasis5 5 3 4" xfId="3003"/>
    <cellStyle name="40% - Énfasis5 5 4" xfId="3004"/>
    <cellStyle name="40% - Énfasis5 5 4 2" xfId="3005"/>
    <cellStyle name="40% - Énfasis5 5 4 2 2" xfId="3006"/>
    <cellStyle name="40% - Énfasis5 5 4 3" xfId="3007"/>
    <cellStyle name="40% - Énfasis5 5 5" xfId="3008"/>
    <cellStyle name="40% - Énfasis5 5 5 2" xfId="3009"/>
    <cellStyle name="40% - Énfasis5 5 6" xfId="3010"/>
    <cellStyle name="40% - Énfasis5 6" xfId="3011"/>
    <cellStyle name="40% - Énfasis5 6 2" xfId="3012"/>
    <cellStyle name="40% - Énfasis5 6 2 2" xfId="3013"/>
    <cellStyle name="40% - Énfasis5 6 2 2 2" xfId="3014"/>
    <cellStyle name="40% - Énfasis5 6 2 2 2 2" xfId="3015"/>
    <cellStyle name="40% - Énfasis5 6 2 2 2 2 2" xfId="3016"/>
    <cellStyle name="40% - Énfasis5 6 2 2 2 3" xfId="3017"/>
    <cellStyle name="40% - Énfasis5 6 2 2 3" xfId="3018"/>
    <cellStyle name="40% - Énfasis5 6 2 2 3 2" xfId="3019"/>
    <cellStyle name="40% - Énfasis5 6 2 2 4" xfId="3020"/>
    <cellStyle name="40% - Énfasis5 6 2 3" xfId="3021"/>
    <cellStyle name="40% - Énfasis5 6 2 3 2" xfId="3022"/>
    <cellStyle name="40% - Énfasis5 6 2 3 2 2" xfId="3023"/>
    <cellStyle name="40% - Énfasis5 6 2 3 3" xfId="3024"/>
    <cellStyle name="40% - Énfasis5 6 2 4" xfId="3025"/>
    <cellStyle name="40% - Énfasis5 6 2 4 2" xfId="3026"/>
    <cellStyle name="40% - Énfasis5 6 2 5" xfId="3027"/>
    <cellStyle name="40% - Énfasis5 6 3" xfId="3028"/>
    <cellStyle name="40% - Énfasis5 6 3 2" xfId="3029"/>
    <cellStyle name="40% - Énfasis5 6 3 2 2" xfId="3030"/>
    <cellStyle name="40% - Énfasis5 6 3 2 2 2" xfId="3031"/>
    <cellStyle name="40% - Énfasis5 6 3 2 3" xfId="3032"/>
    <cellStyle name="40% - Énfasis5 6 3 3" xfId="3033"/>
    <cellStyle name="40% - Énfasis5 6 3 3 2" xfId="3034"/>
    <cellStyle name="40% - Énfasis5 6 3 4" xfId="3035"/>
    <cellStyle name="40% - Énfasis5 6 4" xfId="3036"/>
    <cellStyle name="40% - Énfasis5 6 4 2" xfId="3037"/>
    <cellStyle name="40% - Énfasis5 6 4 2 2" xfId="3038"/>
    <cellStyle name="40% - Énfasis5 6 4 3" xfId="3039"/>
    <cellStyle name="40% - Énfasis5 6 5" xfId="3040"/>
    <cellStyle name="40% - Énfasis5 6 5 2" xfId="3041"/>
    <cellStyle name="40% - Énfasis5 6 6" xfId="3042"/>
    <cellStyle name="40% - Énfasis5 7" xfId="3043"/>
    <cellStyle name="40% - Énfasis5 7 2" xfId="3044"/>
    <cellStyle name="40% - Énfasis5 7 2 2" xfId="3045"/>
    <cellStyle name="40% - Énfasis5 7 2 2 2" xfId="3046"/>
    <cellStyle name="40% - Énfasis5 7 2 2 2 2" xfId="3047"/>
    <cellStyle name="40% - Énfasis5 7 2 2 3" xfId="3048"/>
    <cellStyle name="40% - Énfasis5 7 2 3" xfId="3049"/>
    <cellStyle name="40% - Énfasis5 7 2 3 2" xfId="3050"/>
    <cellStyle name="40% - Énfasis5 7 2 4" xfId="3051"/>
    <cellStyle name="40% - Énfasis5 7 3" xfId="3052"/>
    <cellStyle name="40% - Énfasis5 7 3 2" xfId="3053"/>
    <cellStyle name="40% - Énfasis5 7 3 2 2" xfId="3054"/>
    <cellStyle name="40% - Énfasis5 7 3 3" xfId="3055"/>
    <cellStyle name="40% - Énfasis5 7 4" xfId="3056"/>
    <cellStyle name="40% - Énfasis5 7 4 2" xfId="3057"/>
    <cellStyle name="40% - Énfasis5 7 5" xfId="3058"/>
    <cellStyle name="40% - Énfasis5 8" xfId="3059"/>
    <cellStyle name="40% - Énfasis5 8 2" xfId="3060"/>
    <cellStyle name="40% - Énfasis5 8 2 2" xfId="3061"/>
    <cellStyle name="40% - Énfasis5 8 2 2 2" xfId="3062"/>
    <cellStyle name="40% - Énfasis5 8 2 3" xfId="3063"/>
    <cellStyle name="40% - Énfasis5 8 3" xfId="3064"/>
    <cellStyle name="40% - Énfasis5 8 3 2" xfId="3065"/>
    <cellStyle name="40% - Énfasis5 8 4" xfId="3066"/>
    <cellStyle name="40% - Énfasis5 9" xfId="3067"/>
    <cellStyle name="40% - Énfasis5 9 2" xfId="3068"/>
    <cellStyle name="40% - Énfasis5 9 2 2" xfId="3069"/>
    <cellStyle name="40% - Énfasis5 9 2 2 2" xfId="3070"/>
    <cellStyle name="40% - Énfasis5 9 2 3" xfId="3071"/>
    <cellStyle name="40% - Énfasis5 9 3" xfId="3072"/>
    <cellStyle name="40% - Énfasis5 9 3 2" xfId="3073"/>
    <cellStyle name="40% - Énfasis5 9 4" xfId="3074"/>
    <cellStyle name="40% - Énfasis6" xfId="41" builtinId="51" customBuiltin="1"/>
    <cellStyle name="40% - Énfasis6 10" xfId="3075"/>
    <cellStyle name="40% - Énfasis6 10 2" xfId="3076"/>
    <cellStyle name="40% - Énfasis6 10 2 2" xfId="3077"/>
    <cellStyle name="40% - Énfasis6 10 2 2 2" xfId="3078"/>
    <cellStyle name="40% - Énfasis6 10 2 3" xfId="3079"/>
    <cellStyle name="40% - Énfasis6 10 3" xfId="3080"/>
    <cellStyle name="40% - Énfasis6 10 3 2" xfId="3081"/>
    <cellStyle name="40% - Énfasis6 10 4" xfId="3082"/>
    <cellStyle name="40% - Énfasis6 11" xfId="3083"/>
    <cellStyle name="40% - Énfasis6 11 2" xfId="3084"/>
    <cellStyle name="40% - Énfasis6 11 2 2" xfId="3085"/>
    <cellStyle name="40% - Énfasis6 11 3" xfId="3086"/>
    <cellStyle name="40% - Énfasis6 12" xfId="3087"/>
    <cellStyle name="40% - Énfasis6 12 2" xfId="3088"/>
    <cellStyle name="40% - Énfasis6 13" xfId="3089"/>
    <cellStyle name="40% - Énfasis6 13 2" xfId="3090"/>
    <cellStyle name="40% - Énfasis6 14" xfId="3091"/>
    <cellStyle name="40% - Énfasis6 15" xfId="3092"/>
    <cellStyle name="40% - Énfasis6 2" xfId="3093"/>
    <cellStyle name="40% - Énfasis6 2 2" xfId="3094"/>
    <cellStyle name="40% - Énfasis6 2 2 2" xfId="3095"/>
    <cellStyle name="40% - Énfasis6 2 2 2 2" xfId="3096"/>
    <cellStyle name="40% - Énfasis6 2 2 2 2 2" xfId="3097"/>
    <cellStyle name="40% - Énfasis6 2 2 2 2 2 2" xfId="3098"/>
    <cellStyle name="40% - Énfasis6 2 2 2 2 2 2 2" xfId="3099"/>
    <cellStyle name="40% - Énfasis6 2 2 2 2 2 3" xfId="3100"/>
    <cellStyle name="40% - Énfasis6 2 2 2 2 3" xfId="3101"/>
    <cellStyle name="40% - Énfasis6 2 2 2 2 3 2" xfId="3102"/>
    <cellStyle name="40% - Énfasis6 2 2 2 2 4" xfId="3103"/>
    <cellStyle name="40% - Énfasis6 2 2 2 3" xfId="3104"/>
    <cellStyle name="40% - Énfasis6 2 2 2 3 2" xfId="3105"/>
    <cellStyle name="40% - Énfasis6 2 2 2 3 2 2" xfId="3106"/>
    <cellStyle name="40% - Énfasis6 2 2 2 3 3" xfId="3107"/>
    <cellStyle name="40% - Énfasis6 2 2 2 4" xfId="3108"/>
    <cellStyle name="40% - Énfasis6 2 2 2 4 2" xfId="3109"/>
    <cellStyle name="40% - Énfasis6 2 2 2 5" xfId="3110"/>
    <cellStyle name="40% - Énfasis6 2 2 3" xfId="3111"/>
    <cellStyle name="40% - Énfasis6 2 2 3 2" xfId="3112"/>
    <cellStyle name="40% - Énfasis6 2 2 3 2 2" xfId="3113"/>
    <cellStyle name="40% - Énfasis6 2 2 3 2 2 2" xfId="3114"/>
    <cellStyle name="40% - Énfasis6 2 2 3 2 3" xfId="3115"/>
    <cellStyle name="40% - Énfasis6 2 2 3 3" xfId="3116"/>
    <cellStyle name="40% - Énfasis6 2 2 3 3 2" xfId="3117"/>
    <cellStyle name="40% - Énfasis6 2 2 3 4" xfId="3118"/>
    <cellStyle name="40% - Énfasis6 2 2 4" xfId="3119"/>
    <cellStyle name="40% - Énfasis6 2 2 4 2" xfId="3120"/>
    <cellStyle name="40% - Énfasis6 2 2 4 2 2" xfId="3121"/>
    <cellStyle name="40% - Énfasis6 2 2 4 3" xfId="3122"/>
    <cellStyle name="40% - Énfasis6 2 2 5" xfId="3123"/>
    <cellStyle name="40% - Énfasis6 2 2 5 2" xfId="3124"/>
    <cellStyle name="40% - Énfasis6 2 2 6" xfId="3125"/>
    <cellStyle name="40% - Énfasis6 2 3" xfId="3126"/>
    <cellStyle name="40% - Énfasis6 2 3 2" xfId="3127"/>
    <cellStyle name="40% - Énfasis6 2 3 2 2" xfId="3128"/>
    <cellStyle name="40% - Énfasis6 2 3 2 2 2" xfId="3129"/>
    <cellStyle name="40% - Énfasis6 2 3 2 2 2 2" xfId="3130"/>
    <cellStyle name="40% - Énfasis6 2 3 2 2 3" xfId="3131"/>
    <cellStyle name="40% - Énfasis6 2 3 2 3" xfId="3132"/>
    <cellStyle name="40% - Énfasis6 2 3 2 3 2" xfId="3133"/>
    <cellStyle name="40% - Énfasis6 2 3 2 4" xfId="3134"/>
    <cellStyle name="40% - Énfasis6 2 3 3" xfId="3135"/>
    <cellStyle name="40% - Énfasis6 2 3 3 2" xfId="3136"/>
    <cellStyle name="40% - Énfasis6 2 3 3 2 2" xfId="3137"/>
    <cellStyle name="40% - Énfasis6 2 3 3 3" xfId="3138"/>
    <cellStyle name="40% - Énfasis6 2 3 4" xfId="3139"/>
    <cellStyle name="40% - Énfasis6 2 3 4 2" xfId="3140"/>
    <cellStyle name="40% - Énfasis6 2 3 5" xfId="3141"/>
    <cellStyle name="40% - Énfasis6 2 4" xfId="3142"/>
    <cellStyle name="40% - Énfasis6 2 4 2" xfId="3143"/>
    <cellStyle name="40% - Énfasis6 2 4 2 2" xfId="3144"/>
    <cellStyle name="40% - Énfasis6 2 4 2 2 2" xfId="3145"/>
    <cellStyle name="40% - Énfasis6 2 4 2 3" xfId="3146"/>
    <cellStyle name="40% - Énfasis6 2 4 3" xfId="3147"/>
    <cellStyle name="40% - Énfasis6 2 4 3 2" xfId="3148"/>
    <cellStyle name="40% - Énfasis6 2 4 4" xfId="3149"/>
    <cellStyle name="40% - Énfasis6 2 5" xfId="3150"/>
    <cellStyle name="40% - Énfasis6 2 5 2" xfId="3151"/>
    <cellStyle name="40% - Énfasis6 2 5 2 2" xfId="3152"/>
    <cellStyle name="40% - Énfasis6 2 5 3" xfId="3153"/>
    <cellStyle name="40% - Énfasis6 2 6" xfId="3154"/>
    <cellStyle name="40% - Énfasis6 2 6 2" xfId="3155"/>
    <cellStyle name="40% - Énfasis6 2 7" xfId="3156"/>
    <cellStyle name="40% - Énfasis6 3" xfId="3157"/>
    <cellStyle name="40% - Énfasis6 3 2" xfId="3158"/>
    <cellStyle name="40% - Énfasis6 3 2 2" xfId="3159"/>
    <cellStyle name="40% - Énfasis6 3 2 2 2" xfId="3160"/>
    <cellStyle name="40% - Énfasis6 3 2 2 2 2" xfId="3161"/>
    <cellStyle name="40% - Énfasis6 3 2 2 2 2 2" xfId="3162"/>
    <cellStyle name="40% - Énfasis6 3 2 2 2 2 2 2" xfId="3163"/>
    <cellStyle name="40% - Énfasis6 3 2 2 2 2 3" xfId="3164"/>
    <cellStyle name="40% - Énfasis6 3 2 2 2 3" xfId="3165"/>
    <cellStyle name="40% - Énfasis6 3 2 2 2 3 2" xfId="3166"/>
    <cellStyle name="40% - Énfasis6 3 2 2 2 4" xfId="3167"/>
    <cellStyle name="40% - Énfasis6 3 2 2 3" xfId="3168"/>
    <cellStyle name="40% - Énfasis6 3 2 2 3 2" xfId="3169"/>
    <cellStyle name="40% - Énfasis6 3 2 2 3 2 2" xfId="3170"/>
    <cellStyle name="40% - Énfasis6 3 2 2 3 3" xfId="3171"/>
    <cellStyle name="40% - Énfasis6 3 2 2 4" xfId="3172"/>
    <cellStyle name="40% - Énfasis6 3 2 2 4 2" xfId="3173"/>
    <cellStyle name="40% - Énfasis6 3 2 2 5" xfId="3174"/>
    <cellStyle name="40% - Énfasis6 3 2 3" xfId="3175"/>
    <cellStyle name="40% - Énfasis6 3 2 3 2" xfId="3176"/>
    <cellStyle name="40% - Énfasis6 3 2 3 2 2" xfId="3177"/>
    <cellStyle name="40% - Énfasis6 3 2 3 2 2 2" xfId="3178"/>
    <cellStyle name="40% - Énfasis6 3 2 3 2 3" xfId="3179"/>
    <cellStyle name="40% - Énfasis6 3 2 3 3" xfId="3180"/>
    <cellStyle name="40% - Énfasis6 3 2 3 3 2" xfId="3181"/>
    <cellStyle name="40% - Énfasis6 3 2 3 4" xfId="3182"/>
    <cellStyle name="40% - Énfasis6 3 2 4" xfId="3183"/>
    <cellStyle name="40% - Énfasis6 3 2 4 2" xfId="3184"/>
    <cellStyle name="40% - Énfasis6 3 2 4 2 2" xfId="3185"/>
    <cellStyle name="40% - Énfasis6 3 2 4 3" xfId="3186"/>
    <cellStyle name="40% - Énfasis6 3 2 5" xfId="3187"/>
    <cellStyle name="40% - Énfasis6 3 2 5 2" xfId="3188"/>
    <cellStyle name="40% - Énfasis6 3 2 6" xfId="3189"/>
    <cellStyle name="40% - Énfasis6 3 3" xfId="3190"/>
    <cellStyle name="40% - Énfasis6 3 3 2" xfId="3191"/>
    <cellStyle name="40% - Énfasis6 3 3 2 2" xfId="3192"/>
    <cellStyle name="40% - Énfasis6 3 3 2 2 2" xfId="3193"/>
    <cellStyle name="40% - Énfasis6 3 3 2 2 2 2" xfId="3194"/>
    <cellStyle name="40% - Énfasis6 3 3 2 2 3" xfId="3195"/>
    <cellStyle name="40% - Énfasis6 3 3 2 3" xfId="3196"/>
    <cellStyle name="40% - Énfasis6 3 3 2 3 2" xfId="3197"/>
    <cellStyle name="40% - Énfasis6 3 3 2 4" xfId="3198"/>
    <cellStyle name="40% - Énfasis6 3 3 3" xfId="3199"/>
    <cellStyle name="40% - Énfasis6 3 3 3 2" xfId="3200"/>
    <cellStyle name="40% - Énfasis6 3 3 3 2 2" xfId="3201"/>
    <cellStyle name="40% - Énfasis6 3 3 3 3" xfId="3202"/>
    <cellStyle name="40% - Énfasis6 3 3 4" xfId="3203"/>
    <cellStyle name="40% - Énfasis6 3 3 4 2" xfId="3204"/>
    <cellStyle name="40% - Énfasis6 3 3 5" xfId="3205"/>
    <cellStyle name="40% - Énfasis6 3 4" xfId="3206"/>
    <cellStyle name="40% - Énfasis6 3 4 2" xfId="3207"/>
    <cellStyle name="40% - Énfasis6 3 4 2 2" xfId="3208"/>
    <cellStyle name="40% - Énfasis6 3 4 2 2 2" xfId="3209"/>
    <cellStyle name="40% - Énfasis6 3 4 2 3" xfId="3210"/>
    <cellStyle name="40% - Énfasis6 3 4 3" xfId="3211"/>
    <cellStyle name="40% - Énfasis6 3 4 3 2" xfId="3212"/>
    <cellStyle name="40% - Énfasis6 3 4 4" xfId="3213"/>
    <cellStyle name="40% - Énfasis6 3 5" xfId="3214"/>
    <cellStyle name="40% - Énfasis6 3 5 2" xfId="3215"/>
    <cellStyle name="40% - Énfasis6 3 5 2 2" xfId="3216"/>
    <cellStyle name="40% - Énfasis6 3 5 3" xfId="3217"/>
    <cellStyle name="40% - Énfasis6 3 6" xfId="3218"/>
    <cellStyle name="40% - Énfasis6 3 6 2" xfId="3219"/>
    <cellStyle name="40% - Énfasis6 3 7" xfId="3220"/>
    <cellStyle name="40% - Énfasis6 4" xfId="3221"/>
    <cellStyle name="40% - Énfasis6 4 2" xfId="3222"/>
    <cellStyle name="40% - Énfasis6 4 2 2" xfId="3223"/>
    <cellStyle name="40% - Énfasis6 4 2 2 2" xfId="3224"/>
    <cellStyle name="40% - Énfasis6 4 2 2 2 2" xfId="3225"/>
    <cellStyle name="40% - Énfasis6 4 2 2 2 2 2" xfId="3226"/>
    <cellStyle name="40% - Énfasis6 4 2 2 2 3" xfId="3227"/>
    <cellStyle name="40% - Énfasis6 4 2 2 3" xfId="3228"/>
    <cellStyle name="40% - Énfasis6 4 2 2 3 2" xfId="3229"/>
    <cellStyle name="40% - Énfasis6 4 2 2 4" xfId="3230"/>
    <cellStyle name="40% - Énfasis6 4 2 3" xfId="3231"/>
    <cellStyle name="40% - Énfasis6 4 2 3 2" xfId="3232"/>
    <cellStyle name="40% - Énfasis6 4 2 3 2 2" xfId="3233"/>
    <cellStyle name="40% - Énfasis6 4 2 3 3" xfId="3234"/>
    <cellStyle name="40% - Énfasis6 4 2 4" xfId="3235"/>
    <cellStyle name="40% - Énfasis6 4 2 4 2" xfId="3236"/>
    <cellStyle name="40% - Énfasis6 4 2 5" xfId="3237"/>
    <cellStyle name="40% - Énfasis6 4 3" xfId="3238"/>
    <cellStyle name="40% - Énfasis6 4 3 2" xfId="3239"/>
    <cellStyle name="40% - Énfasis6 4 3 2 2" xfId="3240"/>
    <cellStyle name="40% - Énfasis6 4 3 2 2 2" xfId="3241"/>
    <cellStyle name="40% - Énfasis6 4 3 2 3" xfId="3242"/>
    <cellStyle name="40% - Énfasis6 4 3 3" xfId="3243"/>
    <cellStyle name="40% - Énfasis6 4 3 3 2" xfId="3244"/>
    <cellStyle name="40% - Énfasis6 4 3 4" xfId="3245"/>
    <cellStyle name="40% - Énfasis6 4 4" xfId="3246"/>
    <cellStyle name="40% - Énfasis6 4 4 2" xfId="3247"/>
    <cellStyle name="40% - Énfasis6 4 4 2 2" xfId="3248"/>
    <cellStyle name="40% - Énfasis6 4 4 3" xfId="3249"/>
    <cellStyle name="40% - Énfasis6 4 5" xfId="3250"/>
    <cellStyle name="40% - Énfasis6 4 5 2" xfId="3251"/>
    <cellStyle name="40% - Énfasis6 4 6" xfId="3252"/>
    <cellStyle name="40% - Énfasis6 5" xfId="3253"/>
    <cellStyle name="40% - Énfasis6 5 2" xfId="3254"/>
    <cellStyle name="40% - Énfasis6 5 2 2" xfId="3255"/>
    <cellStyle name="40% - Énfasis6 5 2 2 2" xfId="3256"/>
    <cellStyle name="40% - Énfasis6 5 2 2 2 2" xfId="3257"/>
    <cellStyle name="40% - Énfasis6 5 2 2 2 2 2" xfId="3258"/>
    <cellStyle name="40% - Énfasis6 5 2 2 2 3" xfId="3259"/>
    <cellStyle name="40% - Énfasis6 5 2 2 3" xfId="3260"/>
    <cellStyle name="40% - Énfasis6 5 2 2 3 2" xfId="3261"/>
    <cellStyle name="40% - Énfasis6 5 2 2 4" xfId="3262"/>
    <cellStyle name="40% - Énfasis6 5 2 3" xfId="3263"/>
    <cellStyle name="40% - Énfasis6 5 2 3 2" xfId="3264"/>
    <cellStyle name="40% - Énfasis6 5 2 3 2 2" xfId="3265"/>
    <cellStyle name="40% - Énfasis6 5 2 3 3" xfId="3266"/>
    <cellStyle name="40% - Énfasis6 5 2 4" xfId="3267"/>
    <cellStyle name="40% - Énfasis6 5 2 4 2" xfId="3268"/>
    <cellStyle name="40% - Énfasis6 5 2 5" xfId="3269"/>
    <cellStyle name="40% - Énfasis6 5 3" xfId="3270"/>
    <cellStyle name="40% - Énfasis6 5 3 2" xfId="3271"/>
    <cellStyle name="40% - Énfasis6 5 3 2 2" xfId="3272"/>
    <cellStyle name="40% - Énfasis6 5 3 2 2 2" xfId="3273"/>
    <cellStyle name="40% - Énfasis6 5 3 2 3" xfId="3274"/>
    <cellStyle name="40% - Énfasis6 5 3 3" xfId="3275"/>
    <cellStyle name="40% - Énfasis6 5 3 3 2" xfId="3276"/>
    <cellStyle name="40% - Énfasis6 5 3 4" xfId="3277"/>
    <cellStyle name="40% - Énfasis6 5 4" xfId="3278"/>
    <cellStyle name="40% - Énfasis6 5 4 2" xfId="3279"/>
    <cellStyle name="40% - Énfasis6 5 4 2 2" xfId="3280"/>
    <cellStyle name="40% - Énfasis6 5 4 3" xfId="3281"/>
    <cellStyle name="40% - Énfasis6 5 5" xfId="3282"/>
    <cellStyle name="40% - Énfasis6 5 5 2" xfId="3283"/>
    <cellStyle name="40% - Énfasis6 5 6" xfId="3284"/>
    <cellStyle name="40% - Énfasis6 6" xfId="3285"/>
    <cellStyle name="40% - Énfasis6 6 2" xfId="3286"/>
    <cellStyle name="40% - Énfasis6 6 2 2" xfId="3287"/>
    <cellStyle name="40% - Énfasis6 6 2 2 2" xfId="3288"/>
    <cellStyle name="40% - Énfasis6 6 2 2 2 2" xfId="3289"/>
    <cellStyle name="40% - Énfasis6 6 2 2 2 2 2" xfId="3290"/>
    <cellStyle name="40% - Énfasis6 6 2 2 2 3" xfId="3291"/>
    <cellStyle name="40% - Énfasis6 6 2 2 3" xfId="3292"/>
    <cellStyle name="40% - Énfasis6 6 2 2 3 2" xfId="3293"/>
    <cellStyle name="40% - Énfasis6 6 2 2 4" xfId="3294"/>
    <cellStyle name="40% - Énfasis6 6 2 3" xfId="3295"/>
    <cellStyle name="40% - Énfasis6 6 2 3 2" xfId="3296"/>
    <cellStyle name="40% - Énfasis6 6 2 3 2 2" xfId="3297"/>
    <cellStyle name="40% - Énfasis6 6 2 3 3" xfId="3298"/>
    <cellStyle name="40% - Énfasis6 6 2 4" xfId="3299"/>
    <cellStyle name="40% - Énfasis6 6 2 4 2" xfId="3300"/>
    <cellStyle name="40% - Énfasis6 6 2 5" xfId="3301"/>
    <cellStyle name="40% - Énfasis6 6 3" xfId="3302"/>
    <cellStyle name="40% - Énfasis6 6 3 2" xfId="3303"/>
    <cellStyle name="40% - Énfasis6 6 3 2 2" xfId="3304"/>
    <cellStyle name="40% - Énfasis6 6 3 2 2 2" xfId="3305"/>
    <cellStyle name="40% - Énfasis6 6 3 2 3" xfId="3306"/>
    <cellStyle name="40% - Énfasis6 6 3 3" xfId="3307"/>
    <cellStyle name="40% - Énfasis6 6 3 3 2" xfId="3308"/>
    <cellStyle name="40% - Énfasis6 6 3 4" xfId="3309"/>
    <cellStyle name="40% - Énfasis6 6 4" xfId="3310"/>
    <cellStyle name="40% - Énfasis6 6 4 2" xfId="3311"/>
    <cellStyle name="40% - Énfasis6 6 4 2 2" xfId="3312"/>
    <cellStyle name="40% - Énfasis6 6 4 3" xfId="3313"/>
    <cellStyle name="40% - Énfasis6 6 5" xfId="3314"/>
    <cellStyle name="40% - Énfasis6 6 5 2" xfId="3315"/>
    <cellStyle name="40% - Énfasis6 6 6" xfId="3316"/>
    <cellStyle name="40% - Énfasis6 7" xfId="3317"/>
    <cellStyle name="40% - Énfasis6 7 2" xfId="3318"/>
    <cellStyle name="40% - Énfasis6 7 2 2" xfId="3319"/>
    <cellStyle name="40% - Énfasis6 7 2 2 2" xfId="3320"/>
    <cellStyle name="40% - Énfasis6 7 2 2 2 2" xfId="3321"/>
    <cellStyle name="40% - Énfasis6 7 2 2 3" xfId="3322"/>
    <cellStyle name="40% - Énfasis6 7 2 3" xfId="3323"/>
    <cellStyle name="40% - Énfasis6 7 2 3 2" xfId="3324"/>
    <cellStyle name="40% - Énfasis6 7 2 4" xfId="3325"/>
    <cellStyle name="40% - Énfasis6 7 3" xfId="3326"/>
    <cellStyle name="40% - Énfasis6 7 3 2" xfId="3327"/>
    <cellStyle name="40% - Énfasis6 7 3 2 2" xfId="3328"/>
    <cellStyle name="40% - Énfasis6 7 3 3" xfId="3329"/>
    <cellStyle name="40% - Énfasis6 7 4" xfId="3330"/>
    <cellStyle name="40% - Énfasis6 7 4 2" xfId="3331"/>
    <cellStyle name="40% - Énfasis6 7 5" xfId="3332"/>
    <cellStyle name="40% - Énfasis6 8" xfId="3333"/>
    <cellStyle name="40% - Énfasis6 8 2" xfId="3334"/>
    <cellStyle name="40% - Énfasis6 8 2 2" xfId="3335"/>
    <cellStyle name="40% - Énfasis6 8 2 2 2" xfId="3336"/>
    <cellStyle name="40% - Énfasis6 8 2 3" xfId="3337"/>
    <cellStyle name="40% - Énfasis6 8 3" xfId="3338"/>
    <cellStyle name="40% - Énfasis6 8 3 2" xfId="3339"/>
    <cellStyle name="40% - Énfasis6 8 4" xfId="3340"/>
    <cellStyle name="40% - Énfasis6 9" xfId="3341"/>
    <cellStyle name="40% - Énfasis6 9 2" xfId="3342"/>
    <cellStyle name="40% - Énfasis6 9 2 2" xfId="3343"/>
    <cellStyle name="40% - Énfasis6 9 2 2 2" xfId="3344"/>
    <cellStyle name="40% - Énfasis6 9 2 3" xfId="3345"/>
    <cellStyle name="40% - Énfasis6 9 3" xfId="3346"/>
    <cellStyle name="40% - Énfasis6 9 3 2" xfId="3347"/>
    <cellStyle name="40% - Énfasis6 9 4" xfId="3348"/>
    <cellStyle name="60% - Accent1" xfId="3349"/>
    <cellStyle name="60% - Accent2" xfId="3350"/>
    <cellStyle name="60% - Accent3" xfId="3351"/>
    <cellStyle name="60% - Accent4" xfId="3352"/>
    <cellStyle name="60% - Accent5" xfId="3353"/>
    <cellStyle name="60% - Accent6" xfId="3354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3 2" xfId="3355"/>
    <cellStyle name="60% - Énfasis3 2 2" xfId="3356"/>
    <cellStyle name="60% - Énfasis3 2 3" xfId="5109"/>
    <cellStyle name="60% - Énfasis3 2 3 2" xfId="7257"/>
    <cellStyle name="60% - Énfasis3 2 3_CALENDARIO MODIFICADO" xfId="6180"/>
    <cellStyle name="60% - Énfasis3 2_CALENDARIO MODIFICADO" xfId="8368"/>
    <cellStyle name="60% - Énfasis3 3" xfId="3357"/>
    <cellStyle name="60% - Énfasis4" xfId="34" builtinId="44" customBuiltin="1"/>
    <cellStyle name="60% - Énfasis4 2" xfId="3358"/>
    <cellStyle name="60% - Énfasis4 2 2" xfId="3359"/>
    <cellStyle name="60% - Énfasis4 2 3" xfId="5110"/>
    <cellStyle name="60% - Énfasis4 2 3 2" xfId="7258"/>
    <cellStyle name="60% - Énfasis4 2 3_CALENDARIO MODIFICADO" xfId="6181"/>
    <cellStyle name="60% - Énfasis4 2_CALENDARIO MODIFICADO" xfId="8369"/>
    <cellStyle name="60% - Énfasis4 3" xfId="3360"/>
    <cellStyle name="60% - Énfasis5" xfId="38" builtinId="48" customBuiltin="1"/>
    <cellStyle name="60% - Énfasis6" xfId="42" builtinId="52" customBuiltin="1"/>
    <cellStyle name="60% - Énfasis6 2" xfId="3361"/>
    <cellStyle name="60% - Énfasis6 2 2" xfId="3362"/>
    <cellStyle name="60% - Énfasis6 2 3" xfId="5111"/>
    <cellStyle name="60% - Énfasis6 2 3 2" xfId="7259"/>
    <cellStyle name="60% - Énfasis6 2 3_CALENDARIO MODIFICADO" xfId="6182"/>
    <cellStyle name="60% - Énfasis6 2_CALENDARIO MODIFICADO" xfId="8370"/>
    <cellStyle name="60% - Énfasis6 3" xfId="3363"/>
    <cellStyle name="Accent1" xfId="3364"/>
    <cellStyle name="Accent2" xfId="3365"/>
    <cellStyle name="Accent3" xfId="3366"/>
    <cellStyle name="Accent4" xfId="3367"/>
    <cellStyle name="Accent5" xfId="3368"/>
    <cellStyle name="Accent6" xfId="3369"/>
    <cellStyle name="Bad" xfId="3370"/>
    <cellStyle name="Buena" xfId="7" builtinId="26" customBuiltin="1"/>
    <cellStyle name="Calculation" xfId="3371"/>
    <cellStyle name="Cálculo" xfId="12" builtinId="22" customBuiltin="1"/>
    <cellStyle name="Celda de comprobación" xfId="14" builtinId="23" customBuiltin="1"/>
    <cellStyle name="Celda vinculada" xfId="13" builtinId="24" customBuiltin="1"/>
    <cellStyle name="Check Cell" xfId="3372"/>
    <cellStyle name="Comma [0]_BMODAL93" xfId="3373"/>
    <cellStyle name="Comma_BMODAL93" xfId="3374"/>
    <cellStyle name="Currency [0]_BMODAL93" xfId="3375"/>
    <cellStyle name="Currency_BMODAL93" xfId="3376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4 2" xfId="3377"/>
    <cellStyle name="Énfasis5" xfId="35" builtinId="45" customBuiltin="1"/>
    <cellStyle name="Énfasis6" xfId="39" builtinId="49" customBuiltin="1"/>
    <cellStyle name="Entrada" xfId="10" builtinId="20" customBuiltin="1"/>
    <cellStyle name="Euro" xfId="3378"/>
    <cellStyle name="Euro 2" xfId="3379"/>
    <cellStyle name="Euro 3" xfId="3380"/>
    <cellStyle name="Euro 4" xfId="3381"/>
    <cellStyle name="Euro 5" xfId="3382"/>
    <cellStyle name="Euro_CALENDARIO" xfId="3383"/>
    <cellStyle name="Explanatory Text" xfId="3384"/>
    <cellStyle name="F2" xfId="3385"/>
    <cellStyle name="F3" xfId="3386"/>
    <cellStyle name="F4" xfId="3387"/>
    <cellStyle name="F5" xfId="3388"/>
    <cellStyle name="F6" xfId="3389"/>
    <cellStyle name="F7" xfId="3390"/>
    <cellStyle name="F8" xfId="3391"/>
    <cellStyle name="Fecha" xfId="3392"/>
    <cellStyle name="Fijo" xfId="3393"/>
    <cellStyle name="Good" xfId="3394"/>
    <cellStyle name="gs]_x000d__x000a_UNDELETE.DLL=C:\DOS\MSTOOLS.DLL_x000d__x000a_Window=-4,3,640,475, , ,3_x000d__x000a_dir1=0,0,640,183,-1,-1,1,0,202,1808,320,C:\PO" xfId="3395"/>
    <cellStyle name="gs]_x000d__x000a_UNDELETE.DLL=C:\DOS\MSTOOLS.DLL_x000d__x000a_Window=-4,3,640,475, , ,3_x000d__x000a_dir1=0,147,640,294,-1,-1,1,0,202,1808,320,C:\" xfId="3396"/>
    <cellStyle name="Heading 1" xfId="3397"/>
    <cellStyle name="Heading 2" xfId="3398"/>
    <cellStyle name="Heading 3" xfId="3399"/>
    <cellStyle name="Heading 4" xfId="3400"/>
    <cellStyle name="HEADING1" xfId="3401"/>
    <cellStyle name="HEADING2" xfId="3402"/>
    <cellStyle name="Hipervínculo 2" xfId="3403"/>
    <cellStyle name="Hipervínculo 3" xfId="3404"/>
    <cellStyle name="Hipervínculo 4" xfId="3405"/>
    <cellStyle name="Incorrecto" xfId="8" builtinId="27" customBuiltin="1"/>
    <cellStyle name="Input" xfId="3406"/>
    <cellStyle name="Linked Cell" xfId="3407"/>
    <cellStyle name="Millares" xfId="1" builtinId="3"/>
    <cellStyle name="Millares 10" xfId="3408"/>
    <cellStyle name="Millares 10 2" xfId="3409"/>
    <cellStyle name="Millares 10 2 2" xfId="8490"/>
    <cellStyle name="Millares 10 2_CALENDARIO MODIFICADO" xfId="8571"/>
    <cellStyle name="Millares 10 3" xfId="3410"/>
    <cellStyle name="Millares 10_CALENDARIO" xfId="3411"/>
    <cellStyle name="Millares 11" xfId="3412"/>
    <cellStyle name="Millares 11 2" xfId="3413"/>
    <cellStyle name="Millares 11 2 2" xfId="3414"/>
    <cellStyle name="Millares 11 2 2 2" xfId="3415"/>
    <cellStyle name="Millares 11 2 2 2 2" xfId="3416"/>
    <cellStyle name="Millares 11 2 2 3" xfId="3417"/>
    <cellStyle name="Millares 11 2 3" xfId="3418"/>
    <cellStyle name="Millares 11 2 3 2" xfId="3419"/>
    <cellStyle name="Millares 11 2 4" xfId="3420"/>
    <cellStyle name="Millares 11 3" xfId="3421"/>
    <cellStyle name="Millares 11 3 2" xfId="3422"/>
    <cellStyle name="Millares 11 3 2 2" xfId="3423"/>
    <cellStyle name="Millares 11 3 3" xfId="3424"/>
    <cellStyle name="Millares 11 4" xfId="3425"/>
    <cellStyle name="Millares 11 4 2" xfId="3426"/>
    <cellStyle name="Millares 11 5" xfId="3427"/>
    <cellStyle name="Millares 12" xfId="3428"/>
    <cellStyle name="Millares 12 10" xfId="3429"/>
    <cellStyle name="Millares 12 11" xfId="3430"/>
    <cellStyle name="Millares 12 12" xfId="3431"/>
    <cellStyle name="Millares 12 13" xfId="3432"/>
    <cellStyle name="Millares 12 14" xfId="3433"/>
    <cellStyle name="Millares 12 15" xfId="3434"/>
    <cellStyle name="Millares 12 16" xfId="3435"/>
    <cellStyle name="Millares 12 17" xfId="3436"/>
    <cellStyle name="Millares 12 18" xfId="3437"/>
    <cellStyle name="Millares 12 19" xfId="3438"/>
    <cellStyle name="Millares 12 2" xfId="3439"/>
    <cellStyle name="Millares 12 2 2" xfId="3440"/>
    <cellStyle name="Millares 12 2 2 2" xfId="3441"/>
    <cellStyle name="Millares 12 2 2 2 2" xfId="3442"/>
    <cellStyle name="Millares 12 2 2 3" xfId="3443"/>
    <cellStyle name="Millares 12 2 3" xfId="3444"/>
    <cellStyle name="Millares 12 2 3 2" xfId="3445"/>
    <cellStyle name="Millares 12 2 4" xfId="3446"/>
    <cellStyle name="Millares 12 2_CALENDARIO" xfId="3447"/>
    <cellStyle name="Millares 12 20" xfId="3448"/>
    <cellStyle name="Millares 12 21" xfId="3449"/>
    <cellStyle name="Millares 12 22" xfId="3450"/>
    <cellStyle name="Millares 12 23" xfId="3451"/>
    <cellStyle name="Millares 12 24" xfId="3452"/>
    <cellStyle name="Millares 12 25" xfId="3453"/>
    <cellStyle name="Millares 12 26" xfId="3454"/>
    <cellStyle name="Millares 12 27" xfId="3455"/>
    <cellStyle name="Millares 12 28" xfId="3456"/>
    <cellStyle name="Millares 12 29" xfId="3457"/>
    <cellStyle name="Millares 12 3" xfId="3458"/>
    <cellStyle name="Millares 12 3 2" xfId="3459"/>
    <cellStyle name="Millares 12 3 2 2" xfId="3460"/>
    <cellStyle name="Millares 12 3 3" xfId="3461"/>
    <cellStyle name="Millares 12 3_CALENDARIO" xfId="3462"/>
    <cellStyle name="Millares 12 30" xfId="3463"/>
    <cellStyle name="Millares 12 31" xfId="3464"/>
    <cellStyle name="Millares 12 32" xfId="3465"/>
    <cellStyle name="Millares 12 33" xfId="3466"/>
    <cellStyle name="Millares 12 34" xfId="3467"/>
    <cellStyle name="Millares 12 35" xfId="3468"/>
    <cellStyle name="Millares 12 36" xfId="3469"/>
    <cellStyle name="Millares 12 4" xfId="3470"/>
    <cellStyle name="Millares 12 4 2" xfId="3471"/>
    <cellStyle name="Millares 12 4_CALENDARIO" xfId="3472"/>
    <cellStyle name="Millares 12 5" xfId="3473"/>
    <cellStyle name="Millares 12 6" xfId="3474"/>
    <cellStyle name="Millares 12 7" xfId="3475"/>
    <cellStyle name="Millares 12 8" xfId="3476"/>
    <cellStyle name="Millares 12 9" xfId="3477"/>
    <cellStyle name="Millares 12_CALENDARIO" xfId="3478"/>
    <cellStyle name="Millares 13" xfId="3479"/>
    <cellStyle name="Millares 13 10" xfId="3480"/>
    <cellStyle name="Millares 13 11" xfId="3481"/>
    <cellStyle name="Millares 13 12" xfId="3482"/>
    <cellStyle name="Millares 13 13" xfId="3483"/>
    <cellStyle name="Millares 13 14" xfId="3484"/>
    <cellStyle name="Millares 13 15" xfId="3485"/>
    <cellStyle name="Millares 13 16" xfId="3486"/>
    <cellStyle name="Millares 13 17" xfId="3487"/>
    <cellStyle name="Millares 13 18" xfId="3488"/>
    <cellStyle name="Millares 13 19" xfId="3489"/>
    <cellStyle name="Millares 13 2" xfId="3490"/>
    <cellStyle name="Millares 13 20" xfId="3491"/>
    <cellStyle name="Millares 13 21" xfId="3492"/>
    <cellStyle name="Millares 13 22" xfId="3493"/>
    <cellStyle name="Millares 13 23" xfId="3494"/>
    <cellStyle name="Millares 13 24" xfId="3495"/>
    <cellStyle name="Millares 13 25" xfId="3496"/>
    <cellStyle name="Millares 13 26" xfId="3497"/>
    <cellStyle name="Millares 13 27" xfId="3498"/>
    <cellStyle name="Millares 13 28" xfId="3499"/>
    <cellStyle name="Millares 13 29" xfId="3500"/>
    <cellStyle name="Millares 13 3" xfId="3501"/>
    <cellStyle name="Millares 13 30" xfId="3502"/>
    <cellStyle name="Millares 13 31" xfId="3503"/>
    <cellStyle name="Millares 13 32" xfId="3504"/>
    <cellStyle name="Millares 13 33" xfId="3505"/>
    <cellStyle name="Millares 13 34" xfId="3506"/>
    <cellStyle name="Millares 13 35" xfId="3507"/>
    <cellStyle name="Millares 13 4" xfId="3508"/>
    <cellStyle name="Millares 13 5" xfId="3509"/>
    <cellStyle name="Millares 13 6" xfId="3510"/>
    <cellStyle name="Millares 13 7" xfId="3511"/>
    <cellStyle name="Millares 13 8" xfId="3512"/>
    <cellStyle name="Millares 13 9" xfId="3513"/>
    <cellStyle name="Millares 13_CALENDARIO" xfId="3514"/>
    <cellStyle name="Millares 14" xfId="3515"/>
    <cellStyle name="Millares 14 2" xfId="3516"/>
    <cellStyle name="Millares 14 2 2" xfId="3517"/>
    <cellStyle name="Millares 14 2 2 2" xfId="3518"/>
    <cellStyle name="Millares 14 2 3" xfId="3519"/>
    <cellStyle name="Millares 14 2_CALENDARIO" xfId="3520"/>
    <cellStyle name="Millares 14 3" xfId="3521"/>
    <cellStyle name="Millares 14 3 2" xfId="3522"/>
    <cellStyle name="Millares 14 3_CALENDARIO" xfId="3523"/>
    <cellStyle name="Millares 14 4" xfId="3524"/>
    <cellStyle name="Millares 14 5" xfId="3525"/>
    <cellStyle name="Millares 14 6" xfId="3526"/>
    <cellStyle name="Millares 15" xfId="3527"/>
    <cellStyle name="Millares 16" xfId="3528"/>
    <cellStyle name="Millares 17" xfId="3529"/>
    <cellStyle name="Millares 18" xfId="3530"/>
    <cellStyle name="Millares 18 2" xfId="3531"/>
    <cellStyle name="Millares 19" xfId="3532"/>
    <cellStyle name="Millares 2" xfId="3533"/>
    <cellStyle name="Millares 2 10" xfId="3534"/>
    <cellStyle name="Millares 2 11" xfId="3535"/>
    <cellStyle name="Millares 2 2" xfId="3536"/>
    <cellStyle name="Millares 2 2 2" xfId="3537"/>
    <cellStyle name="Millares 2 2 3" xfId="3538"/>
    <cellStyle name="Millares 2 2 4" xfId="3539"/>
    <cellStyle name="Millares 2 2 5" xfId="3540"/>
    <cellStyle name="Millares 2 2 6" xfId="3541"/>
    <cellStyle name="Millares 2 2 7" xfId="3542"/>
    <cellStyle name="Millares 2 2_2010" xfId="3543"/>
    <cellStyle name="Millares 2 3" xfId="3544"/>
    <cellStyle name="Millares 2 3 10" xfId="3545"/>
    <cellStyle name="Millares 2 3 10 2" xfId="3546"/>
    <cellStyle name="Millares 2 3 11" xfId="3547"/>
    <cellStyle name="Millares 2 3 12" xfId="3548"/>
    <cellStyle name="Millares 2 3 13" xfId="3549"/>
    <cellStyle name="Millares 2 3 14" xfId="3550"/>
    <cellStyle name="Millares 2 3 15" xfId="3551"/>
    <cellStyle name="Millares 2 3 16" xfId="3552"/>
    <cellStyle name="Millares 2 3 17" xfId="3553"/>
    <cellStyle name="Millares 2 3 18" xfId="3554"/>
    <cellStyle name="Millares 2 3 19" xfId="3555"/>
    <cellStyle name="Millares 2 3 2" xfId="3556"/>
    <cellStyle name="Millares 2 3 20" xfId="3557"/>
    <cellStyle name="Millares 2 3 21" xfId="3558"/>
    <cellStyle name="Millares 2 3 22" xfId="3559"/>
    <cellStyle name="Millares 2 3 23" xfId="3560"/>
    <cellStyle name="Millares 2 3 24" xfId="3561"/>
    <cellStyle name="Millares 2 3 25" xfId="3562"/>
    <cellStyle name="Millares 2 3 26" xfId="3563"/>
    <cellStyle name="Millares 2 3 27" xfId="3564"/>
    <cellStyle name="Millares 2 3 28" xfId="3565"/>
    <cellStyle name="Millares 2 3 29" xfId="3566"/>
    <cellStyle name="Millares 2 3 3" xfId="3567"/>
    <cellStyle name="Millares 2 3 30" xfId="3568"/>
    <cellStyle name="Millares 2 3 31" xfId="3569"/>
    <cellStyle name="Millares 2 3 32" xfId="3570"/>
    <cellStyle name="Millares 2 3 33" xfId="3571"/>
    <cellStyle name="Millares 2 3 34" xfId="3572"/>
    <cellStyle name="Millares 2 3 35" xfId="3573"/>
    <cellStyle name="Millares 2 3 36" xfId="3574"/>
    <cellStyle name="Millares 2 3 37" xfId="3575"/>
    <cellStyle name="Millares 2 3 38" xfId="3576"/>
    <cellStyle name="Millares 2 3 39" xfId="3577"/>
    <cellStyle name="Millares 2 3 4" xfId="3578"/>
    <cellStyle name="Millares 2 3 5" xfId="3579"/>
    <cellStyle name="Millares 2 3 6" xfId="3580"/>
    <cellStyle name="Millares 2 3 7" xfId="3581"/>
    <cellStyle name="Millares 2 3 8" xfId="3582"/>
    <cellStyle name="Millares 2 3 9" xfId="3583"/>
    <cellStyle name="Millares 2 3_2010" xfId="3584"/>
    <cellStyle name="Millares 2 4" xfId="3585"/>
    <cellStyle name="Millares 2 5" xfId="3586"/>
    <cellStyle name="Millares 2 6" xfId="3587"/>
    <cellStyle name="Millares 2 7" xfId="3588"/>
    <cellStyle name="Millares 2 8" xfId="3589"/>
    <cellStyle name="Millares 2 9" xfId="3590"/>
    <cellStyle name="Millares 2_2010" xfId="3591"/>
    <cellStyle name="Millares 3" xfId="3592"/>
    <cellStyle name="Millares 3 10" xfId="3593"/>
    <cellStyle name="Millares 3 11" xfId="3594"/>
    <cellStyle name="Millares 3 12" xfId="3595"/>
    <cellStyle name="Millares 3 13" xfId="3596"/>
    <cellStyle name="Millares 3 14" xfId="3597"/>
    <cellStyle name="Millares 3 15" xfId="3598"/>
    <cellStyle name="Millares 3 16" xfId="3599"/>
    <cellStyle name="Millares 3 17" xfId="3600"/>
    <cellStyle name="Millares 3 18" xfId="3601"/>
    <cellStyle name="Millares 3 19" xfId="3602"/>
    <cellStyle name="Millares 3 2" xfId="3603"/>
    <cellStyle name="Millares 3 20" xfId="3604"/>
    <cellStyle name="Millares 3 21" xfId="3605"/>
    <cellStyle name="Millares 3 22" xfId="3606"/>
    <cellStyle name="Millares 3 23" xfId="3607"/>
    <cellStyle name="Millares 3 24" xfId="3608"/>
    <cellStyle name="Millares 3 25" xfId="3609"/>
    <cellStyle name="Millares 3 26" xfId="3610"/>
    <cellStyle name="Millares 3 27" xfId="3611"/>
    <cellStyle name="Millares 3 28" xfId="3612"/>
    <cellStyle name="Millares 3 29" xfId="3613"/>
    <cellStyle name="Millares 3 3" xfId="3614"/>
    <cellStyle name="Millares 3 30" xfId="3615"/>
    <cellStyle name="Millares 3 31" xfId="3616"/>
    <cellStyle name="Millares 3 32" xfId="3617"/>
    <cellStyle name="Millares 3 33" xfId="3618"/>
    <cellStyle name="Millares 3 34" xfId="3619"/>
    <cellStyle name="Millares 3 35" xfId="3620"/>
    <cellStyle name="Millares 3 36" xfId="3621"/>
    <cellStyle name="Millares 3 37" xfId="3622"/>
    <cellStyle name="Millares 3 38" xfId="3623"/>
    <cellStyle name="Millares 3 4" xfId="3624"/>
    <cellStyle name="Millares 3 5" xfId="3625"/>
    <cellStyle name="Millares 3 6" xfId="3626"/>
    <cellStyle name="Millares 3 7" xfId="3627"/>
    <cellStyle name="Millares 3 8" xfId="3628"/>
    <cellStyle name="Millares 3 9" xfId="3629"/>
    <cellStyle name="Millares 3_2010" xfId="3630"/>
    <cellStyle name="Millares 4" xfId="3631"/>
    <cellStyle name="Millares 4 2" xfId="3632"/>
    <cellStyle name="Millares 4_CALENDARIO" xfId="3633"/>
    <cellStyle name="Millares 5" xfId="3634"/>
    <cellStyle name="Millares 5 2" xfId="3635"/>
    <cellStyle name="Millares 5 3" xfId="3636"/>
    <cellStyle name="Millares 5 4" xfId="3637"/>
    <cellStyle name="Millares 6" xfId="3638"/>
    <cellStyle name="Millares 6 2" xfId="3639"/>
    <cellStyle name="Millares 6 2 2" xfId="3640"/>
    <cellStyle name="Millares 6 2 2 2" xfId="3641"/>
    <cellStyle name="Millares 6 2 2 2 2" xfId="3642"/>
    <cellStyle name="Millares 6 2 2 2 2 2" xfId="3643"/>
    <cellStyle name="Millares 6 2 2 2 2 2 2" xfId="3644"/>
    <cellStyle name="Millares 6 2 2 2 2 2 2 2" xfId="3645"/>
    <cellStyle name="Millares 6 2 2 2 2 2 3" xfId="3646"/>
    <cellStyle name="Millares 6 2 2 2 2 3" xfId="3647"/>
    <cellStyle name="Millares 6 2 2 2 2 3 2" xfId="3648"/>
    <cellStyle name="Millares 6 2 2 2 2 4" xfId="3649"/>
    <cellStyle name="Millares 6 2 2 2 3" xfId="3650"/>
    <cellStyle name="Millares 6 2 2 2 3 2" xfId="3651"/>
    <cellStyle name="Millares 6 2 2 2 3 2 2" xfId="3652"/>
    <cellStyle name="Millares 6 2 2 2 3 3" xfId="3653"/>
    <cellStyle name="Millares 6 2 2 2 4" xfId="3654"/>
    <cellStyle name="Millares 6 2 2 2 4 2" xfId="3655"/>
    <cellStyle name="Millares 6 2 2 2 5" xfId="3656"/>
    <cellStyle name="Millares 6 2 2 3" xfId="3657"/>
    <cellStyle name="Millares 6 2 2 3 2" xfId="3658"/>
    <cellStyle name="Millares 6 2 2 3 2 2" xfId="3659"/>
    <cellStyle name="Millares 6 2 2 3 2 2 2" xfId="3660"/>
    <cellStyle name="Millares 6 2 2 3 2 3" xfId="3661"/>
    <cellStyle name="Millares 6 2 2 3 3" xfId="3662"/>
    <cellStyle name="Millares 6 2 2 3 3 2" xfId="3663"/>
    <cellStyle name="Millares 6 2 2 3 4" xfId="3664"/>
    <cellStyle name="Millares 6 2 2 4" xfId="3665"/>
    <cellStyle name="Millares 6 2 2 4 2" xfId="3666"/>
    <cellStyle name="Millares 6 2 2 4 2 2" xfId="3667"/>
    <cellStyle name="Millares 6 2 2 4 3" xfId="3668"/>
    <cellStyle name="Millares 6 2 2 5" xfId="3669"/>
    <cellStyle name="Millares 6 2 2 5 2" xfId="3670"/>
    <cellStyle name="Millares 6 2 2 6" xfId="3671"/>
    <cellStyle name="Millares 6 2 2_CALENDARIO" xfId="3672"/>
    <cellStyle name="Millares 6 2 3" xfId="3673"/>
    <cellStyle name="Millares 6 2 3 2" xfId="3674"/>
    <cellStyle name="Millares 6 2 3 2 2" xfId="3675"/>
    <cellStyle name="Millares 6 2 3 2 2 2" xfId="3676"/>
    <cellStyle name="Millares 6 2 3 2 2 2 2" xfId="3677"/>
    <cellStyle name="Millares 6 2 3 2 2 3" xfId="3678"/>
    <cellStyle name="Millares 6 2 3 2 3" xfId="3679"/>
    <cellStyle name="Millares 6 2 3 2 3 2" xfId="3680"/>
    <cellStyle name="Millares 6 2 3 2 4" xfId="3681"/>
    <cellStyle name="Millares 6 2 3 3" xfId="3682"/>
    <cellStyle name="Millares 6 2 3 3 2" xfId="3683"/>
    <cellStyle name="Millares 6 2 3 3 2 2" xfId="3684"/>
    <cellStyle name="Millares 6 2 3 3 3" xfId="3685"/>
    <cellStyle name="Millares 6 2 3 4" xfId="3686"/>
    <cellStyle name="Millares 6 2 3 4 2" xfId="3687"/>
    <cellStyle name="Millares 6 2 3 5" xfId="3688"/>
    <cellStyle name="Millares 6 2 4" xfId="3689"/>
    <cellStyle name="Millares 6 2 4 2" xfId="3690"/>
    <cellStyle name="Millares 6 2 4 2 2" xfId="3691"/>
    <cellStyle name="Millares 6 2 4 2 2 2" xfId="3692"/>
    <cellStyle name="Millares 6 2 4 2 3" xfId="3693"/>
    <cellStyle name="Millares 6 2 4 3" xfId="3694"/>
    <cellStyle name="Millares 6 2 4 3 2" xfId="3695"/>
    <cellStyle name="Millares 6 2 4 4" xfId="3696"/>
    <cellStyle name="Millares 6 2 5" xfId="3697"/>
    <cellStyle name="Millares 6 2 5 2" xfId="3698"/>
    <cellStyle name="Millares 6 2 5 2 2" xfId="3699"/>
    <cellStyle name="Millares 6 2 5 3" xfId="3700"/>
    <cellStyle name="Millares 6 2 6" xfId="3701"/>
    <cellStyle name="Millares 6 2 6 2" xfId="3702"/>
    <cellStyle name="Millares 6 2 7" xfId="3703"/>
    <cellStyle name="Millares 6 2_CALENDARIO" xfId="3704"/>
    <cellStyle name="Millares 6 3" xfId="3705"/>
    <cellStyle name="Millares 6 3 2" xfId="3706"/>
    <cellStyle name="Millares 6 3 2 2" xfId="3707"/>
    <cellStyle name="Millares 6 3 2 2 2" xfId="3708"/>
    <cellStyle name="Millares 6 3 2 2 2 2" xfId="3709"/>
    <cellStyle name="Millares 6 3 2 2 2 2 2" xfId="3710"/>
    <cellStyle name="Millares 6 3 2 2 2 3" xfId="3711"/>
    <cellStyle name="Millares 6 3 2 2 3" xfId="3712"/>
    <cellStyle name="Millares 6 3 2 2 3 2" xfId="3713"/>
    <cellStyle name="Millares 6 3 2 2 4" xfId="3714"/>
    <cellStyle name="Millares 6 3 2 3" xfId="3715"/>
    <cellStyle name="Millares 6 3 2 3 2" xfId="3716"/>
    <cellStyle name="Millares 6 3 2 3 2 2" xfId="3717"/>
    <cellStyle name="Millares 6 3 2 3 3" xfId="3718"/>
    <cellStyle name="Millares 6 3 2 4" xfId="3719"/>
    <cellStyle name="Millares 6 3 2 4 2" xfId="3720"/>
    <cellStyle name="Millares 6 3 2 5" xfId="3721"/>
    <cellStyle name="Millares 6 3 3" xfId="3722"/>
    <cellStyle name="Millares 6 3 3 2" xfId="3723"/>
    <cellStyle name="Millares 6 3 3 2 2" xfId="3724"/>
    <cellStyle name="Millares 6 3 3 2 2 2" xfId="3725"/>
    <cellStyle name="Millares 6 3 3 2 3" xfId="3726"/>
    <cellStyle name="Millares 6 3 3 3" xfId="3727"/>
    <cellStyle name="Millares 6 3 3 3 2" xfId="3728"/>
    <cellStyle name="Millares 6 3 3 4" xfId="3729"/>
    <cellStyle name="Millares 6 3 4" xfId="3730"/>
    <cellStyle name="Millares 6 3 4 2" xfId="3731"/>
    <cellStyle name="Millares 6 3 4 2 2" xfId="3732"/>
    <cellStyle name="Millares 6 3 4 3" xfId="3733"/>
    <cellStyle name="Millares 6 3 5" xfId="3734"/>
    <cellStyle name="Millares 6 3 5 2" xfId="3735"/>
    <cellStyle name="Millares 6 3 6" xfId="3736"/>
    <cellStyle name="Millares 6 3_CALENDARIO" xfId="3737"/>
    <cellStyle name="Millares 6 4" xfId="3738"/>
    <cellStyle name="Millares 6 4 2" xfId="3739"/>
    <cellStyle name="Millares 6 4 2 2" xfId="3740"/>
    <cellStyle name="Millares 6 4 2 2 2" xfId="3741"/>
    <cellStyle name="Millares 6 4 2 2 2 2" xfId="3742"/>
    <cellStyle name="Millares 6 4 2 2 3" xfId="3743"/>
    <cellStyle name="Millares 6 4 2 3" xfId="3744"/>
    <cellStyle name="Millares 6 4 2 3 2" xfId="3745"/>
    <cellStyle name="Millares 6 4 2 4" xfId="3746"/>
    <cellStyle name="Millares 6 4 3" xfId="3747"/>
    <cellStyle name="Millares 6 4 3 2" xfId="3748"/>
    <cellStyle name="Millares 6 4 3 2 2" xfId="3749"/>
    <cellStyle name="Millares 6 4 3 3" xfId="3750"/>
    <cellStyle name="Millares 6 4 4" xfId="3751"/>
    <cellStyle name="Millares 6 4 4 2" xfId="3752"/>
    <cellStyle name="Millares 6 4 5" xfId="3753"/>
    <cellStyle name="Millares 6 4_CALENDARIO" xfId="3754"/>
    <cellStyle name="Millares 6 5" xfId="3755"/>
    <cellStyle name="Millares 6 5 2" xfId="3756"/>
    <cellStyle name="Millares 6 5 2 2" xfId="3757"/>
    <cellStyle name="Millares 6 5 2 2 2" xfId="3758"/>
    <cellStyle name="Millares 6 5 2 3" xfId="3759"/>
    <cellStyle name="Millares 6 5 3" xfId="3760"/>
    <cellStyle name="Millares 6 5 3 2" xfId="3761"/>
    <cellStyle name="Millares 6 5 4" xfId="3762"/>
    <cellStyle name="Millares 6 5_CALENDARIO" xfId="3763"/>
    <cellStyle name="Millares 6 6" xfId="3764"/>
    <cellStyle name="Millares 6 6 2" xfId="3765"/>
    <cellStyle name="Millares 6 6 2 2" xfId="3766"/>
    <cellStyle name="Millares 6 6 3" xfId="3767"/>
    <cellStyle name="Millares 6 6_CALENDARIO" xfId="3768"/>
    <cellStyle name="Millares 6 7" xfId="3769"/>
    <cellStyle name="Millares 6 7 2" xfId="3770"/>
    <cellStyle name="Millares 6 8" xfId="3771"/>
    <cellStyle name="Millares 6 9" xfId="3772"/>
    <cellStyle name="Millares 6_2010" xfId="3773"/>
    <cellStyle name="Millares 7" xfId="3774"/>
    <cellStyle name="Millares 7 2" xfId="3775"/>
    <cellStyle name="Millares 7 3" xfId="3776"/>
    <cellStyle name="Millares 7_CALENDARIO" xfId="3777"/>
    <cellStyle name="Millares 8" xfId="3778"/>
    <cellStyle name="Millares 8 2" xfId="3779"/>
    <cellStyle name="Millares 8 2 2" xfId="8491"/>
    <cellStyle name="Millares 8 2_CALENDARIO MODIFICADO" xfId="8570"/>
    <cellStyle name="Millares 8 3" xfId="3780"/>
    <cellStyle name="Millares 8_CALENDARIO" xfId="3781"/>
    <cellStyle name="Millares 9" xfId="3782"/>
    <cellStyle name="Millares 9 2" xfId="3783"/>
    <cellStyle name="Millares 9 2 2" xfId="3784"/>
    <cellStyle name="Millares 9 2 2 2" xfId="3785"/>
    <cellStyle name="Millares 9 2 2 2 2" xfId="3786"/>
    <cellStyle name="Millares 9 2 2 2 2 2" xfId="3787"/>
    <cellStyle name="Millares 9 2 2 2 3" xfId="3788"/>
    <cellStyle name="Millares 9 2 2 3" xfId="3789"/>
    <cellStyle name="Millares 9 2 2 3 2" xfId="3790"/>
    <cellStyle name="Millares 9 2 2 4" xfId="3791"/>
    <cellStyle name="Millares 9 2 3" xfId="3792"/>
    <cellStyle name="Millares 9 2 3 2" xfId="3793"/>
    <cellStyle name="Millares 9 2 3 2 2" xfId="3794"/>
    <cellStyle name="Millares 9 2 3 3" xfId="3795"/>
    <cellStyle name="Millares 9 2 4" xfId="3796"/>
    <cellStyle name="Millares 9 2 4 2" xfId="3797"/>
    <cellStyle name="Millares 9 2 5" xfId="3798"/>
    <cellStyle name="Millares 9 2 6" xfId="8492"/>
    <cellStyle name="Millares 9 2_CALENDARIO MODIFICADO" xfId="8569"/>
    <cellStyle name="Millares 9 3" xfId="3799"/>
    <cellStyle name="Millares 9 3 2" xfId="3800"/>
    <cellStyle name="Millares 9 3 2 2" xfId="3801"/>
    <cellStyle name="Millares 9 3 2 2 2" xfId="3802"/>
    <cellStyle name="Millares 9 3 2 3" xfId="3803"/>
    <cellStyle name="Millares 9 3 3" xfId="3804"/>
    <cellStyle name="Millares 9 3 3 2" xfId="3805"/>
    <cellStyle name="Millares 9 3 4" xfId="3806"/>
    <cellStyle name="Millares 9 4" xfId="3807"/>
    <cellStyle name="Millares 9 4 2" xfId="3808"/>
    <cellStyle name="Millares 9 4 2 2" xfId="3809"/>
    <cellStyle name="Millares 9 4 3" xfId="3810"/>
    <cellStyle name="Millares 9 5" xfId="3811"/>
    <cellStyle name="Millares 9 5 2" xfId="3812"/>
    <cellStyle name="Millares 9 6" xfId="3813"/>
    <cellStyle name="Millares 9 7" xfId="3814"/>
    <cellStyle name="Millares 9_CALENDARIO" xfId="3815"/>
    <cellStyle name="Moneda 2" xfId="3816"/>
    <cellStyle name="Moneda 2 2" xfId="3817"/>
    <cellStyle name="Moneda 2 3" xfId="3818"/>
    <cellStyle name="Moneda 2_CALENDARIO" xfId="3819"/>
    <cellStyle name="Moneda 3" xfId="3820"/>
    <cellStyle name="Moneda 3 2" xfId="3821"/>
    <cellStyle name="Moneda 4" xfId="3822"/>
    <cellStyle name="Moneda 5" xfId="3823"/>
    <cellStyle name="Moneda 5 2" xfId="3824"/>
    <cellStyle name="Moneda 5 2 2" xfId="3825"/>
    <cellStyle name="Moneda 5 2 2 2" xfId="3826"/>
    <cellStyle name="Moneda 5 2 2 2 2" xfId="3827"/>
    <cellStyle name="Moneda 5 2 2 3" xfId="3828"/>
    <cellStyle name="Moneda 5 2 3" xfId="3829"/>
    <cellStyle name="Moneda 5 2 3 2" xfId="3830"/>
    <cellStyle name="Moneda 5 2 4" xfId="3831"/>
    <cellStyle name="Moneda 5 3" xfId="3832"/>
    <cellStyle name="Moneda 5 3 2" xfId="3833"/>
    <cellStyle name="Moneda 5 3 2 2" xfId="3834"/>
    <cellStyle name="Moneda 5 3 3" xfId="3835"/>
    <cellStyle name="Moneda 5 4" xfId="3836"/>
    <cellStyle name="Moneda 5 4 2" xfId="3837"/>
    <cellStyle name="Moneda 5 5" xfId="3838"/>
    <cellStyle name="Moneda 6" xfId="3839"/>
    <cellStyle name="Moneda 6 2" xfId="3840"/>
    <cellStyle name="Moneda 6 2 2" xfId="3841"/>
    <cellStyle name="Moneda 6 2 2 2" xfId="3842"/>
    <cellStyle name="Moneda 6 2 2 2 2" xfId="3843"/>
    <cellStyle name="Moneda 6 2 2 3" xfId="3844"/>
    <cellStyle name="Moneda 6 2 3" xfId="3845"/>
    <cellStyle name="Moneda 6 2 3 2" xfId="3846"/>
    <cellStyle name="Moneda 6 2 4" xfId="3847"/>
    <cellStyle name="Moneda 6 3" xfId="3848"/>
    <cellStyle name="Moneda 6 3 2" xfId="3849"/>
    <cellStyle name="Moneda 6 3 2 2" xfId="3850"/>
    <cellStyle name="Moneda 6 3 3" xfId="3851"/>
    <cellStyle name="Moneda 6 4" xfId="3852"/>
    <cellStyle name="Moneda 6 4 2" xfId="3853"/>
    <cellStyle name="Moneda 6 5" xfId="3854"/>
    <cellStyle name="Neutral" xfId="9" builtinId="28" customBuiltin="1"/>
    <cellStyle name="Normal" xfId="0" builtinId="0"/>
    <cellStyle name="Normal 10" xfId="3855"/>
    <cellStyle name="Normal 10 2" xfId="3856"/>
    <cellStyle name="Normal 10 3" xfId="3857"/>
    <cellStyle name="Normal 10 4" xfId="3858"/>
    <cellStyle name="Normal 10_CALENDARIO" xfId="3859"/>
    <cellStyle name="Normal 11" xfId="3860"/>
    <cellStyle name="Normal 11 2" xfId="3861"/>
    <cellStyle name="Normal 11 3" xfId="3862"/>
    <cellStyle name="Normal 11_CALENDARIO" xfId="3863"/>
    <cellStyle name="Normal 12" xfId="3864"/>
    <cellStyle name="Normal 12 2" xfId="3865"/>
    <cellStyle name="Normal 12 2 2" xfId="3866"/>
    <cellStyle name="Normal 12 2 2 2" xfId="3867"/>
    <cellStyle name="Normal 12 2 2 2 2" xfId="3868"/>
    <cellStyle name="Normal 12 2 2 2 2 2" xfId="3869"/>
    <cellStyle name="Normal 12 2 2 2 3" xfId="3870"/>
    <cellStyle name="Normal 12 2 2 3" xfId="3871"/>
    <cellStyle name="Normal 12 2 2 3 2" xfId="3872"/>
    <cellStyle name="Normal 12 2 2 4" xfId="3873"/>
    <cellStyle name="Normal 12 2 3" xfId="3874"/>
    <cellStyle name="Normal 12 2 3 2" xfId="3875"/>
    <cellStyle name="Normal 12 2 3 2 2" xfId="3876"/>
    <cellStyle name="Normal 12 2 3 3" xfId="3877"/>
    <cellStyle name="Normal 12 2 4" xfId="3878"/>
    <cellStyle name="Normal 12 2 4 2" xfId="3879"/>
    <cellStyle name="Normal 12 2 5" xfId="3880"/>
    <cellStyle name="Normal 12 2 6" xfId="8493"/>
    <cellStyle name="Normal 12 2_CALENDARIO MODIFICADO" xfId="8568"/>
    <cellStyle name="Normal 12 3" xfId="3881"/>
    <cellStyle name="Normal 12 3 2" xfId="3882"/>
    <cellStyle name="Normal 12 3 2 2" xfId="3883"/>
    <cellStyle name="Normal 12 3 2 2 2" xfId="3884"/>
    <cellStyle name="Normal 12 3 2 3" xfId="3885"/>
    <cellStyle name="Normal 12 3 3" xfId="3886"/>
    <cellStyle name="Normal 12 3 3 2" xfId="3887"/>
    <cellStyle name="Normal 12 3 4" xfId="3888"/>
    <cellStyle name="Normal 12 4" xfId="3889"/>
    <cellStyle name="Normal 12 4 2" xfId="3890"/>
    <cellStyle name="Normal 12 4 2 2" xfId="3891"/>
    <cellStyle name="Normal 12 4 3" xfId="3892"/>
    <cellStyle name="Normal 12 5" xfId="3893"/>
    <cellStyle name="Normal 12 5 2" xfId="3894"/>
    <cellStyle name="Normal 12 6" xfId="3895"/>
    <cellStyle name="Normal 12 7" xfId="3896"/>
    <cellStyle name="Normal 12 8" xfId="3897"/>
    <cellStyle name="Normal 12_CALENDARIO" xfId="3898"/>
    <cellStyle name="Normal 13" xfId="3899"/>
    <cellStyle name="Normal 13 2" xfId="3900"/>
    <cellStyle name="Normal 13 2 2" xfId="3901"/>
    <cellStyle name="Normal 13 2 2 2" xfId="3902"/>
    <cellStyle name="Normal 13 2 2 2 2" xfId="3903"/>
    <cellStyle name="Normal 13 2 2 2 2 2" xfId="3904"/>
    <cellStyle name="Normal 13 2 2 2 3" xfId="3905"/>
    <cellStyle name="Normal 13 2 2 3" xfId="3906"/>
    <cellStyle name="Normal 13 2 2 3 2" xfId="3907"/>
    <cellStyle name="Normal 13 2 2 4" xfId="3908"/>
    <cellStyle name="Normal 13 2 3" xfId="3909"/>
    <cellStyle name="Normal 13 2 3 2" xfId="3910"/>
    <cellStyle name="Normal 13 2 3 2 2" xfId="3911"/>
    <cellStyle name="Normal 13 2 3 3" xfId="3912"/>
    <cellStyle name="Normal 13 2 4" xfId="3913"/>
    <cellStyle name="Normal 13 2 4 2" xfId="3914"/>
    <cellStyle name="Normal 13 2 5" xfId="3915"/>
    <cellStyle name="Normal 13 3" xfId="3916"/>
    <cellStyle name="Normal 13 3 2" xfId="3917"/>
    <cellStyle name="Normal 13 3 2 2" xfId="3918"/>
    <cellStyle name="Normal 13 3 2 2 2" xfId="3919"/>
    <cellStyle name="Normal 13 3 2 3" xfId="3920"/>
    <cellStyle name="Normal 13 3 3" xfId="3921"/>
    <cellStyle name="Normal 13 3 3 2" xfId="3922"/>
    <cellStyle name="Normal 13 3 4" xfId="3923"/>
    <cellStyle name="Normal 13 4" xfId="3924"/>
    <cellStyle name="Normal 13 4 2" xfId="3925"/>
    <cellStyle name="Normal 13 4 2 2" xfId="3926"/>
    <cellStyle name="Normal 13 4 3" xfId="3927"/>
    <cellStyle name="Normal 13 5" xfId="3928"/>
    <cellStyle name="Normal 13 5 2" xfId="3929"/>
    <cellStyle name="Normal 13 6" xfId="3930"/>
    <cellStyle name="Normal 13_CALENDARIO" xfId="3931"/>
    <cellStyle name="Normal 14" xfId="3932"/>
    <cellStyle name="Normal 14 2" xfId="3933"/>
    <cellStyle name="Normal 14_CALENDARIO" xfId="3934"/>
    <cellStyle name="Normal 15" xfId="3935"/>
    <cellStyle name="Normal 16" xfId="3936"/>
    <cellStyle name="Normal 16 2" xfId="3937"/>
    <cellStyle name="Normal 16 2 2" xfId="3938"/>
    <cellStyle name="Normal 16 2 2 2" xfId="3939"/>
    <cellStyle name="Normal 16 2 2 2 2" xfId="3940"/>
    <cellStyle name="Normal 16 2 2 3" xfId="3941"/>
    <cellStyle name="Normal 16 2 3" xfId="3942"/>
    <cellStyle name="Normal 16 2 3 2" xfId="3943"/>
    <cellStyle name="Normal 16 2 4" xfId="3944"/>
    <cellStyle name="Normal 16 3" xfId="3945"/>
    <cellStyle name="Normal 16 3 2" xfId="3946"/>
    <cellStyle name="Normal 16 3 2 2" xfId="3947"/>
    <cellStyle name="Normal 16 3 3" xfId="3948"/>
    <cellStyle name="Normal 16 4" xfId="3949"/>
    <cellStyle name="Normal 16 4 2" xfId="3950"/>
    <cellStyle name="Normal 16 5" xfId="3951"/>
    <cellStyle name="Normal 16_CALENDARIO" xfId="3952"/>
    <cellStyle name="Normal 17" xfId="3953"/>
    <cellStyle name="Normal 17 2" xfId="3954"/>
    <cellStyle name="Normal 17 2 2" xfId="3955"/>
    <cellStyle name="Normal 17 2 2 2" xfId="3956"/>
    <cellStyle name="Normal 17 2 2 2 2" xfId="3957"/>
    <cellStyle name="Normal 17 2 2 3" xfId="3958"/>
    <cellStyle name="Normal 17 2 3" xfId="3959"/>
    <cellStyle name="Normal 17 2 3 2" xfId="3960"/>
    <cellStyle name="Normal 17 2 4" xfId="3961"/>
    <cellStyle name="Normal 17 3" xfId="3962"/>
    <cellStyle name="Normal 17 3 2" xfId="3963"/>
    <cellStyle name="Normal 17 3 2 2" xfId="3964"/>
    <cellStyle name="Normal 17 3 3" xfId="3965"/>
    <cellStyle name="Normal 17 4" xfId="3966"/>
    <cellStyle name="Normal 17 4 2" xfId="3967"/>
    <cellStyle name="Normal 17 5" xfId="3968"/>
    <cellStyle name="Normal 17_CALENDARIO" xfId="3969"/>
    <cellStyle name="Normal 18" xfId="3970"/>
    <cellStyle name="Normal 18 2" xfId="3971"/>
    <cellStyle name="Normal 18 2 2" xfId="3972"/>
    <cellStyle name="Normal 18 2 2 2" xfId="3973"/>
    <cellStyle name="Normal 18 2 2 2 2" xfId="3974"/>
    <cellStyle name="Normal 18 2 2 3" xfId="3975"/>
    <cellStyle name="Normal 18 2 3" xfId="3976"/>
    <cellStyle name="Normal 18 2 3 2" xfId="3977"/>
    <cellStyle name="Normal 18 2 4" xfId="3978"/>
    <cellStyle name="Normal 18 3" xfId="3979"/>
    <cellStyle name="Normal 18 3 2" xfId="3980"/>
    <cellStyle name="Normal 18 3 2 2" xfId="3981"/>
    <cellStyle name="Normal 18 3 3" xfId="3982"/>
    <cellStyle name="Normal 18 4" xfId="3983"/>
    <cellStyle name="Normal 18 4 2" xfId="3984"/>
    <cellStyle name="Normal 18 5" xfId="3985"/>
    <cellStyle name="Normal 18_CALENDARIO" xfId="3986"/>
    <cellStyle name="Normal 19" xfId="3987"/>
    <cellStyle name="Normal 19 2" xfId="3988"/>
    <cellStyle name="Normal 19 2 2" xfId="3989"/>
    <cellStyle name="Normal 19 2 2 2" xfId="3990"/>
    <cellStyle name="Normal 19 2 2 2 2" xfId="3991"/>
    <cellStyle name="Normal 19 2 2 3" xfId="3992"/>
    <cellStyle name="Normal 19 2 3" xfId="3993"/>
    <cellStyle name="Normal 19 2 3 2" xfId="3994"/>
    <cellStyle name="Normal 19 2 4" xfId="3995"/>
    <cellStyle name="Normal 19 3" xfId="3996"/>
    <cellStyle name="Normal 19 3 2" xfId="3997"/>
    <cellStyle name="Normal 19 3 2 2" xfId="3998"/>
    <cellStyle name="Normal 19 3 3" xfId="3999"/>
    <cellStyle name="Normal 19 4" xfId="4000"/>
    <cellStyle name="Normal 19 4 2" xfId="4001"/>
    <cellStyle name="Normal 19 5" xfId="4002"/>
    <cellStyle name="Normal 19_CALENDARIO" xfId="4003"/>
    <cellStyle name="Normal 2" xfId="4004"/>
    <cellStyle name="Normal 2 10" xfId="4005"/>
    <cellStyle name="Normal 2 10 2" xfId="8574"/>
    <cellStyle name="Normal 2 10_EVOLUCION ORIGINAL Y CONCILIACI" xfId="9020"/>
    <cellStyle name="Normal 2 11" xfId="4006"/>
    <cellStyle name="Normal 2 11 2" xfId="8575"/>
    <cellStyle name="Normal 2 11_EVOLUCION ORIGINAL Y CONCILIACI" xfId="9019"/>
    <cellStyle name="Normal 2 12" xfId="4007"/>
    <cellStyle name="Normal 2 12 2" xfId="8576"/>
    <cellStyle name="Normal 2 12_EVOLUCION ORIGINAL Y CONCILIACI" xfId="9018"/>
    <cellStyle name="Normal 2 13" xfId="4008"/>
    <cellStyle name="Normal 2 13 2" xfId="8577"/>
    <cellStyle name="Normal 2 13_EVOLUCION ORIGINAL Y CONCILIACI" xfId="9017"/>
    <cellStyle name="Normal 2 14" xfId="4009"/>
    <cellStyle name="Normal 2 14 2" xfId="8578"/>
    <cellStyle name="Normal 2 14_EVOLUCION ORIGINAL Y CONCILIACI" xfId="9016"/>
    <cellStyle name="Normal 2 15" xfId="4010"/>
    <cellStyle name="Normal 2 15 2" xfId="8579"/>
    <cellStyle name="Normal 2 15_EVOLUCION ORIGINAL Y CONCILIACI" xfId="9015"/>
    <cellStyle name="Normal 2 16" xfId="4011"/>
    <cellStyle name="Normal 2 16 2" xfId="8580"/>
    <cellStyle name="Normal 2 16_EVOLUCION ORIGINAL Y CONCILIACI" xfId="9013"/>
    <cellStyle name="Normal 2 17" xfId="4012"/>
    <cellStyle name="Normal 2 17 2" xfId="8581"/>
    <cellStyle name="Normal 2 17_EVOLUCION ORIGINAL Y CONCILIACI" xfId="9012"/>
    <cellStyle name="Normal 2 18" xfId="4013"/>
    <cellStyle name="Normal 2 18 2" xfId="8582"/>
    <cellStyle name="Normal 2 18_EVOLUCION ORIGINAL Y CONCILIACI" xfId="9011"/>
    <cellStyle name="Normal 2 19" xfId="4014"/>
    <cellStyle name="Normal 2 19 2" xfId="8583"/>
    <cellStyle name="Normal 2 19_EVOLUCION ORIGINAL Y CONCILIACI" xfId="9010"/>
    <cellStyle name="Normal 2 2" xfId="4015"/>
    <cellStyle name="Normal 2 2 2" xfId="4016"/>
    <cellStyle name="Normal 2 2 2 2" xfId="4017"/>
    <cellStyle name="Normal 2 2 2_EVOLUCION ORIGINAL Y CONCILIACI" xfId="9009"/>
    <cellStyle name="Normal 2 2 3" xfId="4018"/>
    <cellStyle name="Normal 2 2_2010" xfId="4019"/>
    <cellStyle name="Normal 2 20" xfId="4020"/>
    <cellStyle name="Normal 2 20 2" xfId="8584"/>
    <cellStyle name="Normal 2 20_EVOLUCION ORIGINAL Y CONCILIACI" xfId="9008"/>
    <cellStyle name="Normal 2 21" xfId="4021"/>
    <cellStyle name="Normal 2 21 2" xfId="8585"/>
    <cellStyle name="Normal 2 21_EVOLUCION ORIGINAL Y CONCILIACI" xfId="8573"/>
    <cellStyle name="Normal 2 22" xfId="4022"/>
    <cellStyle name="Normal 2 22 2" xfId="8586"/>
    <cellStyle name="Normal 2 22_EVOLUCION ORIGINAL Y CONCILIACI" xfId="9007"/>
    <cellStyle name="Normal 2 23" xfId="4023"/>
    <cellStyle name="Normal 2 23 2" xfId="8587"/>
    <cellStyle name="Normal 2 23_EVOLUCION ORIGINAL Y CONCILIACI" xfId="9006"/>
    <cellStyle name="Normal 2 24" xfId="4024"/>
    <cellStyle name="Normal 2 24 2" xfId="8588"/>
    <cellStyle name="Normal 2 24_EVOLUCION ORIGINAL Y CONCILIACI" xfId="9005"/>
    <cellStyle name="Normal 2 25" xfId="4025"/>
    <cellStyle name="Normal 2 25 2" xfId="7260"/>
    <cellStyle name="Normal 2 25_CALENDARIO MODIFICADO" xfId="6183"/>
    <cellStyle name="Normal 2 26" xfId="4026"/>
    <cellStyle name="Normal 2 26 2" xfId="7261"/>
    <cellStyle name="Normal 2 26_CALENDARIO MODIFICADO" xfId="6184"/>
    <cellStyle name="Normal 2 27" xfId="4027"/>
    <cellStyle name="Normal 2 27 2" xfId="7262"/>
    <cellStyle name="Normal 2 27_CALENDARIO MODIFICADO" xfId="6185"/>
    <cellStyle name="Normal 2 28" xfId="4028"/>
    <cellStyle name="Normal 2 28 2" xfId="7263"/>
    <cellStyle name="Normal 2 28_CALENDARIO MODIFICADO" xfId="6186"/>
    <cellStyle name="Normal 2 29" xfId="4029"/>
    <cellStyle name="Normal 2 29 2" xfId="7264"/>
    <cellStyle name="Normal 2 29_CALENDARIO MODIFICADO" xfId="6187"/>
    <cellStyle name="Normal 2 3" xfId="4030"/>
    <cellStyle name="Normal 2 3 2" xfId="4031"/>
    <cellStyle name="Normal 2 3 2 2" xfId="4032"/>
    <cellStyle name="Normal 2 3 2 2 2" xfId="5115"/>
    <cellStyle name="Normal 2 3 2 2 2 2" xfId="7265"/>
    <cellStyle name="Normal 2 3 2 2 2_CALENDARIO MODIFICADO" xfId="6188"/>
    <cellStyle name="Normal 2 3 2 3" xfId="5114"/>
    <cellStyle name="Normal 2 3 2 3 2" xfId="7266"/>
    <cellStyle name="Normal 2 3 2 3_CALENDARIO MODIFICADO" xfId="6189"/>
    <cellStyle name="Normal 2 3 3" xfId="4033"/>
    <cellStyle name="Normal 2 3 3 2" xfId="5116"/>
    <cellStyle name="Normal 2 3 3 2 2" xfId="7267"/>
    <cellStyle name="Normal 2 3 3 2_CALENDARIO MODIFICADO" xfId="6190"/>
    <cellStyle name="Normal 2 3 4" xfId="5113"/>
    <cellStyle name="Normal 2 3 4 2" xfId="7268"/>
    <cellStyle name="Normal 2 3 4_CALENDARIO MODIFICADO" xfId="6191"/>
    <cellStyle name="Normal 2 3_CALENDARIO" xfId="4034"/>
    <cellStyle name="Normal 2 30" xfId="4035"/>
    <cellStyle name="Normal 2 30 2" xfId="5117"/>
    <cellStyle name="Normal 2 30 2 2" xfId="7269"/>
    <cellStyle name="Normal 2 30 2_CALENDARIO MODIFICADO" xfId="6192"/>
    <cellStyle name="Normal 2 31" xfId="4036"/>
    <cellStyle name="Normal 2 31 2" xfId="5118"/>
    <cellStyle name="Normal 2 31 2 2" xfId="7270"/>
    <cellStyle name="Normal 2 31 2_CALENDARIO MODIFICADO" xfId="6193"/>
    <cellStyle name="Normal 2 32" xfId="4037"/>
    <cellStyle name="Normal 2 32 2" xfId="5119"/>
    <cellStyle name="Normal 2 32 2 2" xfId="7271"/>
    <cellStyle name="Normal 2 32 2_CALENDARIO MODIFICADO" xfId="6194"/>
    <cellStyle name="Normal 2 33" xfId="4038"/>
    <cellStyle name="Normal 2 33 2" xfId="5120"/>
    <cellStyle name="Normal 2 33 2 2" xfId="7272"/>
    <cellStyle name="Normal 2 33 2_CALENDARIO MODIFICADO" xfId="6195"/>
    <cellStyle name="Normal 2 34" xfId="4039"/>
    <cellStyle name="Normal 2 34 2" xfId="5121"/>
    <cellStyle name="Normal 2 34 2 2" xfId="7273"/>
    <cellStyle name="Normal 2 34 2_CALENDARIO MODIFICADO" xfId="6196"/>
    <cellStyle name="Normal 2 35" xfId="4040"/>
    <cellStyle name="Normal 2 35 2" xfId="5122"/>
    <cellStyle name="Normal 2 35 2 2" xfId="7274"/>
    <cellStyle name="Normal 2 35 2_CALENDARIO MODIFICADO" xfId="6197"/>
    <cellStyle name="Normal 2 36" xfId="4041"/>
    <cellStyle name="Normal 2 36 2" xfId="5123"/>
    <cellStyle name="Normal 2 36 2 2" xfId="7275"/>
    <cellStyle name="Normal 2 36 2_CALENDARIO MODIFICADO" xfId="6198"/>
    <cellStyle name="Normal 2 37" xfId="4042"/>
    <cellStyle name="Normal 2 37 2" xfId="5124"/>
    <cellStyle name="Normal 2 37 2 2" xfId="7276"/>
    <cellStyle name="Normal 2 37 2_CALENDARIO MODIFICADO" xfId="6199"/>
    <cellStyle name="Normal 2 38" xfId="4043"/>
    <cellStyle name="Normal 2 38 2" xfId="5125"/>
    <cellStyle name="Normal 2 38 2 2" xfId="7277"/>
    <cellStyle name="Normal 2 38 2_CALENDARIO MODIFICADO" xfId="6200"/>
    <cellStyle name="Normal 2 39" xfId="4044"/>
    <cellStyle name="Normal 2 39 2" xfId="4045"/>
    <cellStyle name="Normal 2 39 2 2" xfId="5127"/>
    <cellStyle name="Normal 2 39 2 2 2" xfId="7278"/>
    <cellStyle name="Normal 2 39 2 2_CALENDARIO MODIFICADO" xfId="6201"/>
    <cellStyle name="Normal 2 39 3" xfId="5126"/>
    <cellStyle name="Normal 2 39 3 2" xfId="7279"/>
    <cellStyle name="Normal 2 39 3_CALENDARIO MODIFICADO" xfId="6202"/>
    <cellStyle name="Normal 2 4" xfId="4046"/>
    <cellStyle name="Normal 2 4 2" xfId="5128"/>
    <cellStyle name="Normal 2 4 2 2" xfId="7280"/>
    <cellStyle name="Normal 2 4 2_CALENDARIO MODIFICADO" xfId="6203"/>
    <cellStyle name="Normal 2 40" xfId="4047"/>
    <cellStyle name="Normal 2 40 2" xfId="5129"/>
    <cellStyle name="Normal 2 40 2 2" xfId="7281"/>
    <cellStyle name="Normal 2 40 2_CALENDARIO MODIFICADO" xfId="6204"/>
    <cellStyle name="Normal 2 41" xfId="4048"/>
    <cellStyle name="Normal 2 41 2" xfId="5130"/>
    <cellStyle name="Normal 2 41 2 2" xfId="7282"/>
    <cellStyle name="Normal 2 41 2_CALENDARIO MODIFICADO" xfId="6205"/>
    <cellStyle name="Normal 2 42" xfId="4049"/>
    <cellStyle name="Normal 2 42 2" xfId="5131"/>
    <cellStyle name="Normal 2 42 2 2" xfId="7283"/>
    <cellStyle name="Normal 2 42 2_CALENDARIO MODIFICADO" xfId="6206"/>
    <cellStyle name="Normal 2 43" xfId="5112"/>
    <cellStyle name="Normal 2 43 2" xfId="7284"/>
    <cellStyle name="Normal 2 43_CALENDARIO MODIFICADO" xfId="6207"/>
    <cellStyle name="Normal 2 44" xfId="5103"/>
    <cellStyle name="Normal 2 44 2" xfId="7285"/>
    <cellStyle name="Normal 2 44_CALENDARIO MODIFICADO" xfId="6208"/>
    <cellStyle name="Normal 2 45" xfId="8336"/>
    <cellStyle name="Normal 2 45 2" xfId="8589"/>
    <cellStyle name="Normal 2 45_EVOLUCION ORIGINAL Y CONCILIACI" xfId="9004"/>
    <cellStyle name="Normal 2 46" xfId="8332"/>
    <cellStyle name="Normal 2 46 2" xfId="8590"/>
    <cellStyle name="Normal 2 46_EVOLUCION ORIGINAL Y CONCILIACI" xfId="9003"/>
    <cellStyle name="Normal 2 47" xfId="8392"/>
    <cellStyle name="Normal 2 47 2" xfId="8591"/>
    <cellStyle name="Normal 2 47_EVOLUCION ORIGINAL Y CONCILIACI" xfId="9002"/>
    <cellStyle name="Normal 2 48" xfId="8388"/>
    <cellStyle name="Normal 2 48 2" xfId="8592"/>
    <cellStyle name="Normal 2 48_EVOLUCION ORIGINAL Y CONCILIACI" xfId="9001"/>
    <cellStyle name="Normal 2 49" xfId="8391"/>
    <cellStyle name="Normal 2 49 2" xfId="8593"/>
    <cellStyle name="Normal 2 49_EVOLUCION ORIGINAL Y CONCILIACI" xfId="9000"/>
    <cellStyle name="Normal 2 5" xfId="4050"/>
    <cellStyle name="Normal 2 5 2" xfId="5132"/>
    <cellStyle name="Normal 2 5 2 2" xfId="7286"/>
    <cellStyle name="Normal 2 5 2_CALENDARIO MODIFICADO" xfId="6209"/>
    <cellStyle name="Normal 2 50" xfId="8389"/>
    <cellStyle name="Normal 2 50 2" xfId="8594"/>
    <cellStyle name="Normal 2 50_EVOLUCION ORIGINAL Y CONCILIACI" xfId="8999"/>
    <cellStyle name="Normal 2 51" xfId="8390"/>
    <cellStyle name="Normal 2 51 2" xfId="8595"/>
    <cellStyle name="Normal 2 51_EVOLUCION ORIGINAL Y CONCILIACI" xfId="8998"/>
    <cellStyle name="Normal 2 52" xfId="8416"/>
    <cellStyle name="Normal 2 52 2" xfId="8596"/>
    <cellStyle name="Normal 2 52_EVOLUCION ORIGINAL Y CONCILIACI" xfId="8997"/>
    <cellStyle name="Normal 2 53" xfId="8475"/>
    <cellStyle name="Normal 2 53 2" xfId="8597"/>
    <cellStyle name="Normal 2 53_EVOLUCION ORIGINAL Y CONCILIACI" xfId="8996"/>
    <cellStyle name="Normal 2 54" xfId="8474"/>
    <cellStyle name="Normal 2 54 2" xfId="8598"/>
    <cellStyle name="Normal 2 54_EVOLUCION ORIGINAL Y CONCILIACI" xfId="8995"/>
    <cellStyle name="Normal 2 55" xfId="8494"/>
    <cellStyle name="Normal 2 55 2" xfId="8599"/>
    <cellStyle name="Normal 2 55_EVOLUCION ORIGINAL Y CONCILIACI" xfId="8994"/>
    <cellStyle name="Normal 2 56" xfId="8489"/>
    <cellStyle name="Normal 2 56 2" xfId="8600"/>
    <cellStyle name="Normal 2 56_EVOLUCION ORIGINAL Y CONCILIACI" xfId="8993"/>
    <cellStyle name="Normal 2 57" xfId="8532"/>
    <cellStyle name="Normal 2 57 2" xfId="8601"/>
    <cellStyle name="Normal 2 57_EVOLUCION ORIGINAL Y CONCILIACI" xfId="8992"/>
    <cellStyle name="Normal 2 58" xfId="8525"/>
    <cellStyle name="Normal 2 58 2" xfId="8602"/>
    <cellStyle name="Normal 2 58_EVOLUCION ORIGINAL Y CONCILIACI" xfId="8991"/>
    <cellStyle name="Normal 2 59" xfId="8531"/>
    <cellStyle name="Normal 2 59 2" xfId="8603"/>
    <cellStyle name="Normal 2 59_EVOLUCION ORIGINAL Y CONCILIACI" xfId="8990"/>
    <cellStyle name="Normal 2 6" xfId="4051"/>
    <cellStyle name="Normal 2 6 2" xfId="5133"/>
    <cellStyle name="Normal 2 6 2 2" xfId="7287"/>
    <cellStyle name="Normal 2 6 2_CALENDARIO MODIFICADO" xfId="6210"/>
    <cellStyle name="Normal 2 60" xfId="8526"/>
    <cellStyle name="Normal 2 60 2" xfId="8604"/>
    <cellStyle name="Normal 2 60_EVOLUCION ORIGINAL Y CONCILIACI" xfId="8989"/>
    <cellStyle name="Normal 2 61" xfId="8530"/>
    <cellStyle name="Normal 2 61 2" xfId="8605"/>
    <cellStyle name="Normal 2 61_EVOLUCION ORIGINAL Y CONCILIACI" xfId="8988"/>
    <cellStyle name="Normal 2 62" xfId="8527"/>
    <cellStyle name="Normal 2 62 2" xfId="8606"/>
    <cellStyle name="Normal 2 62_EVOLUCION ORIGINAL Y CONCILIACI" xfId="8987"/>
    <cellStyle name="Normal 2 7" xfId="4052"/>
    <cellStyle name="Normal 2 7 2" xfId="5134"/>
    <cellStyle name="Normal 2 7 2 2" xfId="7288"/>
    <cellStyle name="Normal 2 7 2_CALENDARIO MODIFICADO" xfId="6211"/>
    <cellStyle name="Normal 2 8" xfId="4053"/>
    <cellStyle name="Normal 2 8 2" xfId="5135"/>
    <cellStyle name="Normal 2 8 2 2" xfId="7289"/>
    <cellStyle name="Normal 2 8 2_CALENDARIO MODIFICADO" xfId="6212"/>
    <cellStyle name="Normal 2 9" xfId="4054"/>
    <cellStyle name="Normal 2 9 2" xfId="5136"/>
    <cellStyle name="Normal 2 9 2 2" xfId="7290"/>
    <cellStyle name="Normal 2 9 2_CALENDARIO MODIFICADO" xfId="6213"/>
    <cellStyle name="Normal 2_03 EVOLUCION AL 31 DE MARZO 2014 OK" xfId="4055"/>
    <cellStyle name="Normal 20" xfId="4056"/>
    <cellStyle name="Normal 20 2" xfId="5137"/>
    <cellStyle name="Normal 20 2 2" xfId="7291"/>
    <cellStyle name="Normal 20 2_CALENDARIO MODIFICADO" xfId="6214"/>
    <cellStyle name="Normal 21" xfId="4057"/>
    <cellStyle name="Normal 21 2" xfId="4058"/>
    <cellStyle name="Normal 21 2 2" xfId="5139"/>
    <cellStyle name="Normal 21 2 2 2" xfId="7292"/>
    <cellStyle name="Normal 21 2 2_CALENDARIO MODIFICADO" xfId="6215"/>
    <cellStyle name="Normal 21 3" xfId="5138"/>
    <cellStyle name="Normal 21 3 2" xfId="7293"/>
    <cellStyle name="Normal 21 3_CALENDARIO MODIFICADO" xfId="6216"/>
    <cellStyle name="Normal 22" xfId="4059"/>
    <cellStyle name="Normal 22 2" xfId="4060"/>
    <cellStyle name="Normal 22 2 2" xfId="5141"/>
    <cellStyle name="Normal 22 2 2 2" xfId="7294"/>
    <cellStyle name="Normal 22 2 2_CALENDARIO MODIFICADO" xfId="6217"/>
    <cellStyle name="Normal 22 3" xfId="5140"/>
    <cellStyle name="Normal 22 3 2" xfId="7295"/>
    <cellStyle name="Normal 22 3_CALENDARIO MODIFICADO" xfId="6218"/>
    <cellStyle name="Normal 23" xfId="4061"/>
    <cellStyle name="Normal 23 2" xfId="4062"/>
    <cellStyle name="Normal 23 2 2" xfId="5143"/>
    <cellStyle name="Normal 23 2 2 2" xfId="7296"/>
    <cellStyle name="Normal 23 2 2_CALENDARIO MODIFICADO" xfId="6219"/>
    <cellStyle name="Normal 23 3" xfId="5142"/>
    <cellStyle name="Normal 23 3 2" xfId="7297"/>
    <cellStyle name="Normal 23 3_CALENDARIO MODIFICADO" xfId="6220"/>
    <cellStyle name="Normal 24" xfId="4063"/>
    <cellStyle name="Normal 24 2" xfId="4064"/>
    <cellStyle name="Normal 24 2 2" xfId="4065"/>
    <cellStyle name="Normal 24 2 2 2" xfId="5146"/>
    <cellStyle name="Normal 24 2 2 2 2" xfId="7298"/>
    <cellStyle name="Normal 24 2 2 2_CALENDARIO MODIFICADO" xfId="6221"/>
    <cellStyle name="Normal 24 2 3" xfId="5145"/>
    <cellStyle name="Normal 24 2 3 2" xfId="7299"/>
    <cellStyle name="Normal 24 2 3_CALENDARIO MODIFICADO" xfId="6222"/>
    <cellStyle name="Normal 24 3" xfId="4066"/>
    <cellStyle name="Normal 24 3 2" xfId="5147"/>
    <cellStyle name="Normal 24 3 2 2" xfId="7300"/>
    <cellStyle name="Normal 24 3 2_CALENDARIO MODIFICADO" xfId="6223"/>
    <cellStyle name="Normal 24 4" xfId="4067"/>
    <cellStyle name="Normal 24 4 2" xfId="5148"/>
    <cellStyle name="Normal 24 4 2 2" xfId="7301"/>
    <cellStyle name="Normal 24 4 2_CALENDARIO MODIFICADO" xfId="6224"/>
    <cellStyle name="Normal 24 5" xfId="5144"/>
    <cellStyle name="Normal 24 5 2" xfId="7302"/>
    <cellStyle name="Normal 24 5_CALENDARIO MODIFICADO" xfId="6225"/>
    <cellStyle name="Normal 24_CALENDARIO" xfId="4068"/>
    <cellStyle name="Normal 25" xfId="4069"/>
    <cellStyle name="Normal 25 2" xfId="4070"/>
    <cellStyle name="Normal 25 2 2" xfId="5150"/>
    <cellStyle name="Normal 25 2 2 2" xfId="7303"/>
    <cellStyle name="Normal 25 2 2_CALENDARIO MODIFICADO" xfId="6226"/>
    <cellStyle name="Normal 25 3" xfId="5149"/>
    <cellStyle name="Normal 25 3 2" xfId="7304"/>
    <cellStyle name="Normal 25 3_CALENDARIO MODIFICADO" xfId="6227"/>
    <cellStyle name="Normal 26" xfId="4071"/>
    <cellStyle name="Normal 26 2" xfId="4072"/>
    <cellStyle name="Normal 26 2 2" xfId="4073"/>
    <cellStyle name="Normal 26 2 2 2" xfId="5153"/>
    <cellStyle name="Normal 26 2 2 2 2" xfId="7305"/>
    <cellStyle name="Normal 26 2 2 2_CALENDARIO MODIFICADO" xfId="6228"/>
    <cellStyle name="Normal 26 2 3" xfId="5152"/>
    <cellStyle name="Normal 26 2 3 2" xfId="7306"/>
    <cellStyle name="Normal 26 2 3_CALENDARIO MODIFICADO" xfId="6229"/>
    <cellStyle name="Normal 26 3" xfId="4074"/>
    <cellStyle name="Normal 26 3 2" xfId="5154"/>
    <cellStyle name="Normal 26 3 2 2" xfId="7307"/>
    <cellStyle name="Normal 26 3 2_CALENDARIO MODIFICADO" xfId="6230"/>
    <cellStyle name="Normal 26 4" xfId="5151"/>
    <cellStyle name="Normal 26 4 2" xfId="7308"/>
    <cellStyle name="Normal 26 4_CALENDARIO MODIFICADO" xfId="6231"/>
    <cellStyle name="Normal 26_CALENDARIO" xfId="4075"/>
    <cellStyle name="Normal 27" xfId="4076"/>
    <cellStyle name="Normal 27 2" xfId="4077"/>
    <cellStyle name="Normal 27 2 2" xfId="5156"/>
    <cellStyle name="Normal 27 2 2 2" xfId="7309"/>
    <cellStyle name="Normal 27 2 2_CALENDARIO MODIFICADO" xfId="6232"/>
    <cellStyle name="Normal 27 3" xfId="5155"/>
    <cellStyle name="Normal 27 3 2" xfId="7310"/>
    <cellStyle name="Normal 27 3_CALENDARIO MODIFICADO" xfId="6233"/>
    <cellStyle name="Normal 28" xfId="4078"/>
    <cellStyle name="Normal 28 2" xfId="4079"/>
    <cellStyle name="Normal 28 2 2" xfId="5158"/>
    <cellStyle name="Normal 28 2 2 2" xfId="7311"/>
    <cellStyle name="Normal 28 2 2_CALENDARIO MODIFICADO" xfId="6234"/>
    <cellStyle name="Normal 28 3" xfId="5157"/>
    <cellStyle name="Normal 28 3 2" xfId="7312"/>
    <cellStyle name="Normal 28 3_CALENDARIO MODIFICADO" xfId="6235"/>
    <cellStyle name="Normal 29" xfId="4080"/>
    <cellStyle name="Normal 29 10" xfId="8393"/>
    <cellStyle name="Normal 29 10 2" xfId="8607"/>
    <cellStyle name="Normal 29 10_EVOLUCION ORIGINAL Y CONCILIACI" xfId="8986"/>
    <cellStyle name="Normal 29 2" xfId="4081"/>
    <cellStyle name="Normal 29 2 2" xfId="5160"/>
    <cellStyle name="Normal 29 2 2 2" xfId="7313"/>
    <cellStyle name="Normal 29 2 2_CALENDARIO MODIFICADO" xfId="6236"/>
    <cellStyle name="Normal 29 3" xfId="5159"/>
    <cellStyle name="Normal 29 3 2" xfId="7314"/>
    <cellStyle name="Normal 29 3_CALENDARIO MODIFICADO" xfId="6237"/>
    <cellStyle name="Normal 29 4" xfId="8337"/>
    <cellStyle name="Normal 29 4 2" xfId="8608"/>
    <cellStyle name="Normal 29 4_EVOLUCION ORIGINAL Y CONCILIACI" xfId="8985"/>
    <cellStyle name="Normal 29 5" xfId="8330"/>
    <cellStyle name="Normal 29 5 2" xfId="8609"/>
    <cellStyle name="Normal 29 5_EVOLUCION ORIGINAL Y CONCILIACI" xfId="8984"/>
    <cellStyle name="Normal 29 6" xfId="8394"/>
    <cellStyle name="Normal 29 6 2" xfId="8610"/>
    <cellStyle name="Normal 29 6_EVOLUCION ORIGINAL Y CONCILIACI" xfId="8983"/>
    <cellStyle name="Normal 29 7" xfId="8386"/>
    <cellStyle name="Normal 29 7 2" xfId="8611"/>
    <cellStyle name="Normal 29 7_EVOLUCION ORIGINAL Y CONCILIACI" xfId="8982"/>
    <cellStyle name="Normal 29 8" xfId="8408"/>
    <cellStyle name="Normal 29 8 2" xfId="8612"/>
    <cellStyle name="Normal 29 8_EVOLUCION ORIGINAL Y CONCILIACI" xfId="8981"/>
    <cellStyle name="Normal 29 9" xfId="8425"/>
    <cellStyle name="Normal 29 9 2" xfId="8613"/>
    <cellStyle name="Normal 29 9_EVOLUCION ORIGINAL Y CONCILIACI" xfId="8980"/>
    <cellStyle name="Normal 29_CALENDARIO MODIFICADO" xfId="8371"/>
    <cellStyle name="Normal 3" xfId="4082"/>
    <cellStyle name="Normal 3 10" xfId="4083"/>
    <cellStyle name="Normal 3 10 2" xfId="5162"/>
    <cellStyle name="Normal 3 10 2 2" xfId="7315"/>
    <cellStyle name="Normal 3 10 2_CALENDARIO MODIFICADO" xfId="6238"/>
    <cellStyle name="Normal 3 11" xfId="5161"/>
    <cellStyle name="Normal 3 11 2" xfId="7316"/>
    <cellStyle name="Normal 3 11_CALENDARIO MODIFICADO" xfId="6239"/>
    <cellStyle name="Normal 3 12" xfId="8338"/>
    <cellStyle name="Normal 3 12 2" xfId="8614"/>
    <cellStyle name="Normal 3 12_EVOLUCION ORIGINAL Y CONCILIACI" xfId="8979"/>
    <cellStyle name="Normal 3 13" xfId="8331"/>
    <cellStyle name="Normal 3 13 2" xfId="8615"/>
    <cellStyle name="Normal 3 13_EVOLUCION ORIGINAL Y CONCILIACI" xfId="8978"/>
    <cellStyle name="Normal 3 14" xfId="8395"/>
    <cellStyle name="Normal 3 14 2" xfId="8616"/>
    <cellStyle name="Normal 3 14_EVOLUCION ORIGINAL Y CONCILIACI" xfId="8977"/>
    <cellStyle name="Normal 3 15" xfId="8385"/>
    <cellStyle name="Normal 3 15 2" xfId="8617"/>
    <cellStyle name="Normal 3 15_EVOLUCION ORIGINAL Y CONCILIACI" xfId="8976"/>
    <cellStyle name="Normal 3 16" xfId="8409"/>
    <cellStyle name="Normal 3 16 2" xfId="8618"/>
    <cellStyle name="Normal 3 16_EVOLUCION ORIGINAL Y CONCILIACI" xfId="8975"/>
    <cellStyle name="Normal 3 17" xfId="8426"/>
    <cellStyle name="Normal 3 17 2" xfId="8619"/>
    <cellStyle name="Normal 3 17_EVOLUCION ORIGINAL Y CONCILIACI" xfId="8974"/>
    <cellStyle name="Normal 3 18" xfId="8441"/>
    <cellStyle name="Normal 3 18 2" xfId="8620"/>
    <cellStyle name="Normal 3 18_EVOLUCION ORIGINAL Y CONCILIACI" xfId="8973"/>
    <cellStyle name="Normal 3 19" xfId="8387"/>
    <cellStyle name="Normal 3 19 2" xfId="8621"/>
    <cellStyle name="Normal 3 19_EVOLUCION ORIGINAL Y CONCILIACI" xfId="8972"/>
    <cellStyle name="Normal 3 2" xfId="4084"/>
    <cellStyle name="Normal 3 2 2" xfId="4085"/>
    <cellStyle name="Normal 3 2 2 2" xfId="4086"/>
    <cellStyle name="Normal 3 2 2 2 2" xfId="4087"/>
    <cellStyle name="Normal 3 2 2 2 2 2" xfId="5166"/>
    <cellStyle name="Normal 3 2 2 2 2 2 2" xfId="7317"/>
    <cellStyle name="Normal 3 2 2 2 2 2_CALENDARIO MODIFICADO" xfId="6240"/>
    <cellStyle name="Normal 3 2 2 2 3" xfId="5165"/>
    <cellStyle name="Normal 3 2 2 2 3 2" xfId="7318"/>
    <cellStyle name="Normal 3 2 2 2 3_CALENDARIO MODIFICADO" xfId="6241"/>
    <cellStyle name="Normal 3 2 2 3" xfId="4088"/>
    <cellStyle name="Normal 3 2 2 3 2" xfId="5167"/>
    <cellStyle name="Normal 3 2 2 3 2 2" xfId="7319"/>
    <cellStyle name="Normal 3 2 2 3 2_CALENDARIO MODIFICADO" xfId="6242"/>
    <cellStyle name="Normal 3 2 2 4" xfId="5164"/>
    <cellStyle name="Normal 3 2 2 4 2" xfId="7320"/>
    <cellStyle name="Normal 3 2 2 4_CALENDARIO MODIFICADO" xfId="6243"/>
    <cellStyle name="Normal 3 2 3" xfId="4089"/>
    <cellStyle name="Normal 3 2 3 2" xfId="5168"/>
    <cellStyle name="Normal 3 2 3 2 2" xfId="7321"/>
    <cellStyle name="Normal 3 2 3 2_CALENDARIO MODIFICADO" xfId="6244"/>
    <cellStyle name="Normal 3 2 4" xfId="5163"/>
    <cellStyle name="Normal 3 2 4 2" xfId="7322"/>
    <cellStyle name="Normal 3 2 4_CALENDARIO MODIFICADO" xfId="6245"/>
    <cellStyle name="Normal 3 20" xfId="8476"/>
    <cellStyle name="Normal 3 20 2" xfId="8622"/>
    <cellStyle name="Normal 3 20_EVOLUCION ORIGINAL Y CONCILIACI" xfId="8971"/>
    <cellStyle name="Normal 3 21" xfId="8473"/>
    <cellStyle name="Normal 3 21 2" xfId="8623"/>
    <cellStyle name="Normal 3 21_EVOLUCION ORIGINAL Y CONCILIACI" xfId="8970"/>
    <cellStyle name="Normal 3 22" xfId="8495"/>
    <cellStyle name="Normal 3 22 2" xfId="8624"/>
    <cellStyle name="Normal 3 22_EVOLUCION ORIGINAL Y CONCILIACI" xfId="8969"/>
    <cellStyle name="Normal 3 23" xfId="8488"/>
    <cellStyle name="Normal 3 23 2" xfId="8625"/>
    <cellStyle name="Normal 3 23_EVOLUCION ORIGINAL Y CONCILIACI" xfId="8968"/>
    <cellStyle name="Normal 3 24" xfId="8533"/>
    <cellStyle name="Normal 3 24 2" xfId="8626"/>
    <cellStyle name="Normal 3 24_EVOLUCION ORIGINAL Y CONCILIACI" xfId="8967"/>
    <cellStyle name="Normal 3 25" xfId="8522"/>
    <cellStyle name="Normal 3 25 2" xfId="8627"/>
    <cellStyle name="Normal 3 25_EVOLUCION ORIGINAL Y CONCILIACI" xfId="8966"/>
    <cellStyle name="Normal 3 26" xfId="8536"/>
    <cellStyle name="Normal 3 26 2" xfId="8628"/>
    <cellStyle name="Normal 3 26_EVOLUCION ORIGINAL Y CONCILIACI" xfId="8965"/>
    <cellStyle name="Normal 3 27" xfId="8519"/>
    <cellStyle name="Normal 3 27 2" xfId="8629"/>
    <cellStyle name="Normal 3 27_EVOLUCION ORIGINAL Y CONCILIACI" xfId="8964"/>
    <cellStyle name="Normal 3 28" xfId="8543"/>
    <cellStyle name="Normal 3 28 2" xfId="8630"/>
    <cellStyle name="Normal 3 28_EVOLUCION ORIGINAL Y CONCILIACI" xfId="8963"/>
    <cellStyle name="Normal 3 29" xfId="8512"/>
    <cellStyle name="Normal 3 29 2" xfId="8631"/>
    <cellStyle name="Normal 3 29_EVOLUCION ORIGINAL Y CONCILIACI" xfId="8962"/>
    <cellStyle name="Normal 3 3" xfId="4090"/>
    <cellStyle name="Normal 3 3 2" xfId="4091"/>
    <cellStyle name="Normal 3 3 2 2" xfId="5170"/>
    <cellStyle name="Normal 3 3 2 2 2" xfId="7323"/>
    <cellStyle name="Normal 3 3 2 2_CALENDARIO MODIFICADO" xfId="6246"/>
    <cellStyle name="Normal 3 3 3" xfId="5169"/>
    <cellStyle name="Normal 3 3 3 2" xfId="7324"/>
    <cellStyle name="Normal 3 3 3_CALENDARIO MODIFICADO" xfId="6247"/>
    <cellStyle name="Normal 3 4" xfId="4092"/>
    <cellStyle name="Normal 3 4 2" xfId="4093"/>
    <cellStyle name="Normal 3 4 2 2" xfId="5172"/>
    <cellStyle name="Normal 3 4 2 2 2" xfId="7325"/>
    <cellStyle name="Normal 3 4 2 2_CALENDARIO MODIFICADO" xfId="6248"/>
    <cellStyle name="Normal 3 4 3" xfId="5171"/>
    <cellStyle name="Normal 3 4 3 2" xfId="7326"/>
    <cellStyle name="Normal 3 4 3_CALENDARIO MODIFICADO" xfId="6249"/>
    <cellStyle name="Normal 3 5" xfId="4094"/>
    <cellStyle name="Normal 3 5 2" xfId="4095"/>
    <cellStyle name="Normal 3 5 2 2" xfId="4096"/>
    <cellStyle name="Normal 3 5 2 2 2" xfId="5175"/>
    <cellStyle name="Normal 3 5 2 2 2 2" xfId="7327"/>
    <cellStyle name="Normal 3 5 2 2 2_CALENDARIO MODIFICADO" xfId="6250"/>
    <cellStyle name="Normal 3 5 2 3" xfId="5174"/>
    <cellStyle name="Normal 3 5 2 3 2" xfId="7328"/>
    <cellStyle name="Normal 3 5 2 3_CALENDARIO MODIFICADO" xfId="6251"/>
    <cellStyle name="Normal 3 5 3" xfId="4097"/>
    <cellStyle name="Normal 3 5 3 2" xfId="5176"/>
    <cellStyle name="Normal 3 5 3 2 2" xfId="7329"/>
    <cellStyle name="Normal 3 5 3 2_CALENDARIO MODIFICADO" xfId="6252"/>
    <cellStyle name="Normal 3 5 4" xfId="5173"/>
    <cellStyle name="Normal 3 5 4 2" xfId="7330"/>
    <cellStyle name="Normal 3 5 4_CALENDARIO MODIFICADO" xfId="6253"/>
    <cellStyle name="Normal 3 6" xfId="4098"/>
    <cellStyle name="Normal 3 6 2" xfId="4099"/>
    <cellStyle name="Normal 3 6 2 2" xfId="5178"/>
    <cellStyle name="Normal 3 6 2 2 2" xfId="7331"/>
    <cellStyle name="Normal 3 6 2 2_CALENDARIO MODIFICADO" xfId="6254"/>
    <cellStyle name="Normal 3 6 3" xfId="5177"/>
    <cellStyle name="Normal 3 6 3 2" xfId="7332"/>
    <cellStyle name="Normal 3 6 3_CALENDARIO MODIFICADO" xfId="6255"/>
    <cellStyle name="Normal 3 7" xfId="4100"/>
    <cellStyle name="Normal 3 7 2" xfId="4101"/>
    <cellStyle name="Normal 3 7 2 2" xfId="5180"/>
    <cellStyle name="Normal 3 7 2 2 2" xfId="7333"/>
    <cellStyle name="Normal 3 7 2 2_CALENDARIO MODIFICADO" xfId="6256"/>
    <cellStyle name="Normal 3 7 3" xfId="5179"/>
    <cellStyle name="Normal 3 7 3 2" xfId="7334"/>
    <cellStyle name="Normal 3 7 3_CALENDARIO MODIFICADO" xfId="6257"/>
    <cellStyle name="Normal 3 8" xfId="4102"/>
    <cellStyle name="Normal 3 8 2" xfId="4103"/>
    <cellStyle name="Normal 3 8 2 2" xfId="5182"/>
    <cellStyle name="Normal 3 8 2 2 2" xfId="7335"/>
    <cellStyle name="Normal 3 8 2 2_CALENDARIO MODIFICADO" xfId="6258"/>
    <cellStyle name="Normal 3 8 3" xfId="5181"/>
    <cellStyle name="Normal 3 8 3 2" xfId="7336"/>
    <cellStyle name="Normal 3 8 3_CALENDARIO MODIFICADO" xfId="6259"/>
    <cellStyle name="Normal 3 9" xfId="4104"/>
    <cellStyle name="Normal 3 9 2" xfId="5183"/>
    <cellStyle name="Normal 3 9 2 2" xfId="7337"/>
    <cellStyle name="Normal 3 9 2_CALENDARIO MODIFICADO" xfId="6260"/>
    <cellStyle name="Normal 3_2010" xfId="4105"/>
    <cellStyle name="Normal 30" xfId="4106"/>
    <cellStyle name="Normal 30 2" xfId="4107"/>
    <cellStyle name="Normal 30 2 2" xfId="5185"/>
    <cellStyle name="Normal 30 2 2 2" xfId="7338"/>
    <cellStyle name="Normal 30 2 2_CALENDARIO MODIFICADO" xfId="6261"/>
    <cellStyle name="Normal 30 3" xfId="5184"/>
    <cellStyle name="Normal 30 3 2" xfId="7339"/>
    <cellStyle name="Normal 30 3_CALENDARIO MODIFICADO" xfId="6262"/>
    <cellStyle name="Normal 31" xfId="4108"/>
    <cellStyle name="Normal 31 2" xfId="4109"/>
    <cellStyle name="Normal 31 2 2" xfId="5187"/>
    <cellStyle name="Normal 31 2 2 2" xfId="7340"/>
    <cellStyle name="Normal 31 2 2_CALENDARIO MODIFICADO" xfId="6263"/>
    <cellStyle name="Normal 31 3" xfId="5186"/>
    <cellStyle name="Normal 31 3 2" xfId="7341"/>
    <cellStyle name="Normal 31 3_CALENDARIO MODIFICADO" xfId="6264"/>
    <cellStyle name="Normal 32" xfId="4110"/>
    <cellStyle name="Normal 32 2" xfId="4111"/>
    <cellStyle name="Normal 32 2 2" xfId="5189"/>
    <cellStyle name="Normal 32 2 2 2" xfId="7342"/>
    <cellStyle name="Normal 32 2 2_CALENDARIO MODIFICADO" xfId="6265"/>
    <cellStyle name="Normal 32 3" xfId="5188"/>
    <cellStyle name="Normal 32 3 2" xfId="7343"/>
    <cellStyle name="Normal 32 3_CALENDARIO MODIFICADO" xfId="6266"/>
    <cellStyle name="Normal 33" xfId="4112"/>
    <cellStyle name="Normal 33 2" xfId="4113"/>
    <cellStyle name="Normal 33 2 2" xfId="5191"/>
    <cellStyle name="Normal 33 2 2 2" xfId="7344"/>
    <cellStyle name="Normal 33 2 2_CALENDARIO MODIFICADO" xfId="6267"/>
    <cellStyle name="Normal 33 3" xfId="5190"/>
    <cellStyle name="Normal 33 3 2" xfId="7345"/>
    <cellStyle name="Normal 33 3_CALENDARIO MODIFICADO" xfId="6268"/>
    <cellStyle name="Normal 34" xfId="4114"/>
    <cellStyle name="Normal 34 2" xfId="4115"/>
    <cellStyle name="Normal 34 2 2" xfId="5193"/>
    <cellStyle name="Normal 34 2 2 2" xfId="7346"/>
    <cellStyle name="Normal 34 2 2_CALENDARIO MODIFICADO" xfId="6269"/>
    <cellStyle name="Normal 34 3" xfId="5192"/>
    <cellStyle name="Normal 34 3 2" xfId="7347"/>
    <cellStyle name="Normal 34 3_CALENDARIO MODIFICADO" xfId="6270"/>
    <cellStyle name="Normal 35" xfId="4116"/>
    <cellStyle name="Normal 35 2" xfId="4117"/>
    <cellStyle name="Normal 35 2 2" xfId="5195"/>
    <cellStyle name="Normal 35 2 2 2" xfId="7348"/>
    <cellStyle name="Normal 35 2 2_CALENDARIO MODIFICADO" xfId="6271"/>
    <cellStyle name="Normal 35 3" xfId="5194"/>
    <cellStyle name="Normal 35 3 2" xfId="7349"/>
    <cellStyle name="Normal 35 3_CALENDARIO MODIFICADO" xfId="6272"/>
    <cellStyle name="Normal 36" xfId="4118"/>
    <cellStyle name="Normal 36 2" xfId="4119"/>
    <cellStyle name="Normal 36 2 2" xfId="5197"/>
    <cellStyle name="Normal 36 2 2 2" xfId="7350"/>
    <cellStyle name="Normal 36 2 2_CALENDARIO MODIFICADO" xfId="6273"/>
    <cellStyle name="Normal 36 3" xfId="5196"/>
    <cellStyle name="Normal 36 3 2" xfId="7351"/>
    <cellStyle name="Normal 36 3_CALENDARIO MODIFICADO" xfId="6274"/>
    <cellStyle name="Normal 37" xfId="4120"/>
    <cellStyle name="Normal 37 2" xfId="4121"/>
    <cellStyle name="Normal 37 2 2" xfId="5199"/>
    <cellStyle name="Normal 37 2 2 2" xfId="7352"/>
    <cellStyle name="Normal 37 2 2_CALENDARIO MODIFICADO" xfId="6275"/>
    <cellStyle name="Normal 37 3" xfId="5198"/>
    <cellStyle name="Normal 37 3 2" xfId="7353"/>
    <cellStyle name="Normal 37 3_CALENDARIO MODIFICADO" xfId="6276"/>
    <cellStyle name="Normal 38" xfId="4122"/>
    <cellStyle name="Normal 38 2" xfId="4123"/>
    <cellStyle name="Normal 38 2 2" xfId="5201"/>
    <cellStyle name="Normal 38 2 2 2" xfId="7354"/>
    <cellStyle name="Normal 38 2 2_CALENDARIO MODIFICADO" xfId="6277"/>
    <cellStyle name="Normal 38 3" xfId="5200"/>
    <cellStyle name="Normal 38 3 2" xfId="7355"/>
    <cellStyle name="Normal 38 3_CALENDARIO MODIFICADO" xfId="6278"/>
    <cellStyle name="Normal 39" xfId="4124"/>
    <cellStyle name="Normal 39 2" xfId="4125"/>
    <cellStyle name="Normal 39 2 2" xfId="5203"/>
    <cellStyle name="Normal 39 2 2 2" xfId="7356"/>
    <cellStyle name="Normal 39 2 2_CALENDARIO MODIFICADO" xfId="6279"/>
    <cellStyle name="Normal 39 3" xfId="5202"/>
    <cellStyle name="Normal 39 3 2" xfId="7357"/>
    <cellStyle name="Normal 39 3_CALENDARIO MODIFICADO" xfId="6280"/>
    <cellStyle name="Normal 4" xfId="4126"/>
    <cellStyle name="Normal 4 10" xfId="4127"/>
    <cellStyle name="Normal 4 10 2" xfId="4128"/>
    <cellStyle name="Normal 4 10 2 2" xfId="5206"/>
    <cellStyle name="Normal 4 10 2 2 2" xfId="7358"/>
    <cellStyle name="Normal 4 10 2 2_CALENDARIO MODIFICADO" xfId="6281"/>
    <cellStyle name="Normal 4 10 3" xfId="5205"/>
    <cellStyle name="Normal 4 10 3 2" xfId="7359"/>
    <cellStyle name="Normal 4 10 3_CALENDARIO MODIFICADO" xfId="6282"/>
    <cellStyle name="Normal 4 11" xfId="4129"/>
    <cellStyle name="Normal 4 11 2" xfId="4130"/>
    <cellStyle name="Normal 4 11 2 2" xfId="5208"/>
    <cellStyle name="Normal 4 11 2 2 2" xfId="7360"/>
    <cellStyle name="Normal 4 11 2 2_CALENDARIO MODIFICADO" xfId="6283"/>
    <cellStyle name="Normal 4 11 3" xfId="5207"/>
    <cellStyle name="Normal 4 11 3 2" xfId="7361"/>
    <cellStyle name="Normal 4 11 3_CALENDARIO MODIFICADO" xfId="6284"/>
    <cellStyle name="Normal 4 12" xfId="4131"/>
    <cellStyle name="Normal 4 12 2" xfId="4132"/>
    <cellStyle name="Normal 4 12 2 2" xfId="5210"/>
    <cellStyle name="Normal 4 12 2 2 2" xfId="7362"/>
    <cellStyle name="Normal 4 12 2 2_CALENDARIO MODIFICADO" xfId="6285"/>
    <cellStyle name="Normal 4 12 3" xfId="5209"/>
    <cellStyle name="Normal 4 12 3 2" xfId="7363"/>
    <cellStyle name="Normal 4 12 3_CALENDARIO MODIFICADO" xfId="6286"/>
    <cellStyle name="Normal 4 13" xfId="4133"/>
    <cellStyle name="Normal 4 13 2" xfId="4134"/>
    <cellStyle name="Normal 4 13 2 2" xfId="5212"/>
    <cellStyle name="Normal 4 13 2 2 2" xfId="7364"/>
    <cellStyle name="Normal 4 13 2 2_CALENDARIO MODIFICADO" xfId="6287"/>
    <cellStyle name="Normal 4 13 3" xfId="5211"/>
    <cellStyle name="Normal 4 13 3 2" xfId="7365"/>
    <cellStyle name="Normal 4 13 3_CALENDARIO MODIFICADO" xfId="6288"/>
    <cellStyle name="Normal 4 14" xfId="4135"/>
    <cellStyle name="Normal 4 14 2" xfId="4136"/>
    <cellStyle name="Normal 4 14 2 2" xfId="5214"/>
    <cellStyle name="Normal 4 14 2 2 2" xfId="7366"/>
    <cellStyle name="Normal 4 14 2 2_CALENDARIO MODIFICADO" xfId="6289"/>
    <cellStyle name="Normal 4 14 3" xfId="5213"/>
    <cellStyle name="Normal 4 14 3 2" xfId="7367"/>
    <cellStyle name="Normal 4 14 3_CALENDARIO MODIFICADO" xfId="6290"/>
    <cellStyle name="Normal 4 15" xfId="4137"/>
    <cellStyle name="Normal 4 15 2" xfId="4138"/>
    <cellStyle name="Normal 4 15 2 2" xfId="5216"/>
    <cellStyle name="Normal 4 15 2 2 2" xfId="7368"/>
    <cellStyle name="Normal 4 15 2 2_CALENDARIO MODIFICADO" xfId="6291"/>
    <cellStyle name="Normal 4 15 3" xfId="5215"/>
    <cellStyle name="Normal 4 15 3 2" xfId="7369"/>
    <cellStyle name="Normal 4 15 3_CALENDARIO MODIFICADO" xfId="6292"/>
    <cellStyle name="Normal 4 16" xfId="4139"/>
    <cellStyle name="Normal 4 16 2" xfId="4140"/>
    <cellStyle name="Normal 4 16 2 2" xfId="5218"/>
    <cellStyle name="Normal 4 16 2 2 2" xfId="7370"/>
    <cellStyle name="Normal 4 16 2 2_CALENDARIO MODIFICADO" xfId="6293"/>
    <cellStyle name="Normal 4 16 3" xfId="5217"/>
    <cellStyle name="Normal 4 16 3 2" xfId="7371"/>
    <cellStyle name="Normal 4 16 3_CALENDARIO MODIFICADO" xfId="6294"/>
    <cellStyle name="Normal 4 17" xfId="4141"/>
    <cellStyle name="Normal 4 17 2" xfId="4142"/>
    <cellStyle name="Normal 4 17 2 2" xfId="5220"/>
    <cellStyle name="Normal 4 17 2 2 2" xfId="7372"/>
    <cellStyle name="Normal 4 17 2 2_CALENDARIO MODIFICADO" xfId="6295"/>
    <cellStyle name="Normal 4 17 3" xfId="5219"/>
    <cellStyle name="Normal 4 17 3 2" xfId="7373"/>
    <cellStyle name="Normal 4 17 3_CALENDARIO MODIFICADO" xfId="6296"/>
    <cellStyle name="Normal 4 18" xfId="4143"/>
    <cellStyle name="Normal 4 18 2" xfId="4144"/>
    <cellStyle name="Normal 4 18 2 2" xfId="5222"/>
    <cellStyle name="Normal 4 18 2 2 2" xfId="7374"/>
    <cellStyle name="Normal 4 18 2 2_CALENDARIO MODIFICADO" xfId="6297"/>
    <cellStyle name="Normal 4 18 3" xfId="5221"/>
    <cellStyle name="Normal 4 18 3 2" xfId="7375"/>
    <cellStyle name="Normal 4 18 3_CALENDARIO MODIFICADO" xfId="6298"/>
    <cellStyle name="Normal 4 19" xfId="4145"/>
    <cellStyle name="Normal 4 19 2" xfId="4146"/>
    <cellStyle name="Normal 4 19 2 2" xfId="5224"/>
    <cellStyle name="Normal 4 19 2 2 2" xfId="7376"/>
    <cellStyle name="Normal 4 19 2 2_CALENDARIO MODIFICADO" xfId="6299"/>
    <cellStyle name="Normal 4 19 3" xfId="5223"/>
    <cellStyle name="Normal 4 19 3 2" xfId="7377"/>
    <cellStyle name="Normal 4 19 3_CALENDARIO MODIFICADO" xfId="6300"/>
    <cellStyle name="Normal 4 2" xfId="4147"/>
    <cellStyle name="Normal 4 2 2" xfId="4148"/>
    <cellStyle name="Normal 4 2 2 2" xfId="5226"/>
    <cellStyle name="Normal 4 2 2 2 2" xfId="7378"/>
    <cellStyle name="Normal 4 2 2 2_CALENDARIO MODIFICADO" xfId="6301"/>
    <cellStyle name="Normal 4 2 3" xfId="5225"/>
    <cellStyle name="Normal 4 2 3 2" xfId="7379"/>
    <cellStyle name="Normal 4 2 3_CALENDARIO MODIFICADO" xfId="6302"/>
    <cellStyle name="Normal 4 20" xfId="4149"/>
    <cellStyle name="Normal 4 20 2" xfId="4150"/>
    <cellStyle name="Normal 4 20 2 2" xfId="5228"/>
    <cellStyle name="Normal 4 20 2 2 2" xfId="7380"/>
    <cellStyle name="Normal 4 20 2 2_CALENDARIO MODIFICADO" xfId="6303"/>
    <cellStyle name="Normal 4 20 3" xfId="5227"/>
    <cellStyle name="Normal 4 20 3 2" xfId="7381"/>
    <cellStyle name="Normal 4 20 3_CALENDARIO MODIFICADO" xfId="6304"/>
    <cellStyle name="Normal 4 21" xfId="4151"/>
    <cellStyle name="Normal 4 21 2" xfId="4152"/>
    <cellStyle name="Normal 4 21 2 2" xfId="5230"/>
    <cellStyle name="Normal 4 21 2 2 2" xfId="7382"/>
    <cellStyle name="Normal 4 21 2 2_CALENDARIO MODIFICADO" xfId="6305"/>
    <cellStyle name="Normal 4 21 3" xfId="5229"/>
    <cellStyle name="Normal 4 21 3 2" xfId="7383"/>
    <cellStyle name="Normal 4 21 3_CALENDARIO MODIFICADO" xfId="6306"/>
    <cellStyle name="Normal 4 22" xfId="4153"/>
    <cellStyle name="Normal 4 22 2" xfId="4154"/>
    <cellStyle name="Normal 4 22 2 2" xfId="5232"/>
    <cellStyle name="Normal 4 22 2 2 2" xfId="7384"/>
    <cellStyle name="Normal 4 22 2 2_CALENDARIO MODIFICADO" xfId="6307"/>
    <cellStyle name="Normal 4 22 3" xfId="5231"/>
    <cellStyle name="Normal 4 22 3 2" xfId="7385"/>
    <cellStyle name="Normal 4 22 3_CALENDARIO MODIFICADO" xfId="6308"/>
    <cellStyle name="Normal 4 23" xfId="4155"/>
    <cellStyle name="Normal 4 23 2" xfId="4156"/>
    <cellStyle name="Normal 4 23 2 2" xfId="5234"/>
    <cellStyle name="Normal 4 23 2 2 2" xfId="7386"/>
    <cellStyle name="Normal 4 23 2 2_CALENDARIO MODIFICADO" xfId="6309"/>
    <cellStyle name="Normal 4 23 3" xfId="5233"/>
    <cellStyle name="Normal 4 23 3 2" xfId="7387"/>
    <cellStyle name="Normal 4 23 3_CALENDARIO MODIFICADO" xfId="6310"/>
    <cellStyle name="Normal 4 24" xfId="4157"/>
    <cellStyle name="Normal 4 24 2" xfId="4158"/>
    <cellStyle name="Normal 4 24 2 2" xfId="5236"/>
    <cellStyle name="Normal 4 24 2 2 2" xfId="7388"/>
    <cellStyle name="Normal 4 24 2 2_CALENDARIO MODIFICADO" xfId="6311"/>
    <cellStyle name="Normal 4 24 3" xfId="5235"/>
    <cellStyle name="Normal 4 24 3 2" xfId="7389"/>
    <cellStyle name="Normal 4 24 3_CALENDARIO MODIFICADO" xfId="6312"/>
    <cellStyle name="Normal 4 25" xfId="4159"/>
    <cellStyle name="Normal 4 25 2" xfId="4160"/>
    <cellStyle name="Normal 4 25 2 2" xfId="5238"/>
    <cellStyle name="Normal 4 25 2 2 2" xfId="7390"/>
    <cellStyle name="Normal 4 25 2 2_CALENDARIO MODIFICADO" xfId="6313"/>
    <cellStyle name="Normal 4 25 3" xfId="5237"/>
    <cellStyle name="Normal 4 25 3 2" xfId="7391"/>
    <cellStyle name="Normal 4 25 3_CALENDARIO MODIFICADO" xfId="6314"/>
    <cellStyle name="Normal 4 26" xfId="4161"/>
    <cellStyle name="Normal 4 26 2" xfId="4162"/>
    <cellStyle name="Normal 4 26 2 2" xfId="5240"/>
    <cellStyle name="Normal 4 26 2 2 2" xfId="7392"/>
    <cellStyle name="Normal 4 26 2 2_CALENDARIO MODIFICADO" xfId="6315"/>
    <cellStyle name="Normal 4 26 3" xfId="5239"/>
    <cellStyle name="Normal 4 26 3 2" xfId="7393"/>
    <cellStyle name="Normal 4 26 3_CALENDARIO MODIFICADO" xfId="6316"/>
    <cellStyle name="Normal 4 27" xfId="4163"/>
    <cellStyle name="Normal 4 27 2" xfId="4164"/>
    <cellStyle name="Normal 4 27 2 2" xfId="5242"/>
    <cellStyle name="Normal 4 27 2 2 2" xfId="7394"/>
    <cellStyle name="Normal 4 27 2 2_CALENDARIO MODIFICADO" xfId="6317"/>
    <cellStyle name="Normal 4 27 3" xfId="5241"/>
    <cellStyle name="Normal 4 27 3 2" xfId="7395"/>
    <cellStyle name="Normal 4 27 3_CALENDARIO MODIFICADO" xfId="6318"/>
    <cellStyle name="Normal 4 28" xfId="4165"/>
    <cellStyle name="Normal 4 28 2" xfId="4166"/>
    <cellStyle name="Normal 4 28 2 2" xfId="5244"/>
    <cellStyle name="Normal 4 28 2 2 2" xfId="7396"/>
    <cellStyle name="Normal 4 28 2 2_CALENDARIO MODIFICADO" xfId="6319"/>
    <cellStyle name="Normal 4 28 3" xfId="5243"/>
    <cellStyle name="Normal 4 28 3 2" xfId="7397"/>
    <cellStyle name="Normal 4 28 3_CALENDARIO MODIFICADO" xfId="6320"/>
    <cellStyle name="Normal 4 29" xfId="4167"/>
    <cellStyle name="Normal 4 29 2" xfId="4168"/>
    <cellStyle name="Normal 4 29 2 2" xfId="5246"/>
    <cellStyle name="Normal 4 29 2 2 2" xfId="7398"/>
    <cellStyle name="Normal 4 29 2 2_CALENDARIO MODIFICADO" xfId="6321"/>
    <cellStyle name="Normal 4 29 3" xfId="5245"/>
    <cellStyle name="Normal 4 29 3 2" xfId="7399"/>
    <cellStyle name="Normal 4 29 3_CALENDARIO MODIFICADO" xfId="6322"/>
    <cellStyle name="Normal 4 3" xfId="4169"/>
    <cellStyle name="Normal 4 3 2" xfId="4170"/>
    <cellStyle name="Normal 4 3 2 2" xfId="5248"/>
    <cellStyle name="Normal 4 3 2 2 2" xfId="7400"/>
    <cellStyle name="Normal 4 3 2 2_CALENDARIO MODIFICADO" xfId="6323"/>
    <cellStyle name="Normal 4 3 3" xfId="5247"/>
    <cellStyle name="Normal 4 3 3 2" xfId="7401"/>
    <cellStyle name="Normal 4 3 3_CALENDARIO MODIFICADO" xfId="6324"/>
    <cellStyle name="Normal 4 30" xfId="4171"/>
    <cellStyle name="Normal 4 30 2" xfId="4172"/>
    <cellStyle name="Normal 4 30 2 2" xfId="5250"/>
    <cellStyle name="Normal 4 30 2 2 2" xfId="7402"/>
    <cellStyle name="Normal 4 30 2 2_CALENDARIO MODIFICADO" xfId="6325"/>
    <cellStyle name="Normal 4 30 3" xfId="5249"/>
    <cellStyle name="Normal 4 30 3 2" xfId="7403"/>
    <cellStyle name="Normal 4 30 3_CALENDARIO MODIFICADO" xfId="6326"/>
    <cellStyle name="Normal 4 31" xfId="4173"/>
    <cellStyle name="Normal 4 31 2" xfId="4174"/>
    <cellStyle name="Normal 4 31 2 2" xfId="5252"/>
    <cellStyle name="Normal 4 31 2 2 2" xfId="7404"/>
    <cellStyle name="Normal 4 31 2 2_CALENDARIO MODIFICADO" xfId="6327"/>
    <cellStyle name="Normal 4 31 3" xfId="5251"/>
    <cellStyle name="Normal 4 31 3 2" xfId="7405"/>
    <cellStyle name="Normal 4 31 3_CALENDARIO MODIFICADO" xfId="6328"/>
    <cellStyle name="Normal 4 32" xfId="4175"/>
    <cellStyle name="Normal 4 32 2" xfId="4176"/>
    <cellStyle name="Normal 4 32 2 2" xfId="5254"/>
    <cellStyle name="Normal 4 32 2 2 2" xfId="7406"/>
    <cellStyle name="Normal 4 32 2 2_CALENDARIO MODIFICADO" xfId="6329"/>
    <cellStyle name="Normal 4 32 3" xfId="5253"/>
    <cellStyle name="Normal 4 32 3 2" xfId="7407"/>
    <cellStyle name="Normal 4 32 3_CALENDARIO MODIFICADO" xfId="6330"/>
    <cellStyle name="Normal 4 33" xfId="4177"/>
    <cellStyle name="Normal 4 33 2" xfId="4178"/>
    <cellStyle name="Normal 4 33 2 2" xfId="5256"/>
    <cellStyle name="Normal 4 33 2 2 2" xfId="7408"/>
    <cellStyle name="Normal 4 33 2 2_CALENDARIO MODIFICADO" xfId="6331"/>
    <cellStyle name="Normal 4 33 3" xfId="5255"/>
    <cellStyle name="Normal 4 33 3 2" xfId="7409"/>
    <cellStyle name="Normal 4 33 3_CALENDARIO MODIFICADO" xfId="6332"/>
    <cellStyle name="Normal 4 34" xfId="4179"/>
    <cellStyle name="Normal 4 34 2" xfId="4180"/>
    <cellStyle name="Normal 4 34 2 2" xfId="5258"/>
    <cellStyle name="Normal 4 34 2 2 2" xfId="7410"/>
    <cellStyle name="Normal 4 34 2 2_CALENDARIO MODIFICADO" xfId="6333"/>
    <cellStyle name="Normal 4 34 3" xfId="5257"/>
    <cellStyle name="Normal 4 34 3 2" xfId="7411"/>
    <cellStyle name="Normal 4 34 3_CALENDARIO MODIFICADO" xfId="6334"/>
    <cellStyle name="Normal 4 35" xfId="4181"/>
    <cellStyle name="Normal 4 35 2" xfId="4182"/>
    <cellStyle name="Normal 4 35 2 2" xfId="5260"/>
    <cellStyle name="Normal 4 35 2 2 2" xfId="7412"/>
    <cellStyle name="Normal 4 35 2 2_CALENDARIO MODIFICADO" xfId="6335"/>
    <cellStyle name="Normal 4 35 3" xfId="5259"/>
    <cellStyle name="Normal 4 35 3 2" xfId="7413"/>
    <cellStyle name="Normal 4 35 3_CALENDARIO MODIFICADO" xfId="6336"/>
    <cellStyle name="Normal 4 36" xfId="4183"/>
    <cellStyle name="Normal 4 36 2" xfId="4184"/>
    <cellStyle name="Normal 4 36 2 2" xfId="5262"/>
    <cellStyle name="Normal 4 36 2 2 2" xfId="7414"/>
    <cellStyle name="Normal 4 36 2 2_CALENDARIO MODIFICADO" xfId="6337"/>
    <cellStyle name="Normal 4 36 3" xfId="4185"/>
    <cellStyle name="Normal 4 36 3 2" xfId="5263"/>
    <cellStyle name="Normal 4 36 3 2 2" xfId="7415"/>
    <cellStyle name="Normal 4 36 3 2_CALENDARIO MODIFICADO" xfId="6338"/>
    <cellStyle name="Normal 4 36 4" xfId="5261"/>
    <cellStyle name="Normal 4 36 4 2" xfId="7416"/>
    <cellStyle name="Normal 4 36 4_CALENDARIO MODIFICADO" xfId="6339"/>
    <cellStyle name="Normal 4 37" xfId="4186"/>
    <cellStyle name="Normal 4 37 2" xfId="4187"/>
    <cellStyle name="Normal 4 37 2 2" xfId="5265"/>
    <cellStyle name="Normal 4 37 2 2 2" xfId="7417"/>
    <cellStyle name="Normal 4 37 2 2_CALENDARIO MODIFICADO" xfId="6340"/>
    <cellStyle name="Normal 4 37 3" xfId="5264"/>
    <cellStyle name="Normal 4 37 3 2" xfId="7418"/>
    <cellStyle name="Normal 4 37 3_CALENDARIO MODIFICADO" xfId="6341"/>
    <cellStyle name="Normal 4 38" xfId="4188"/>
    <cellStyle name="Normal 4 38 2" xfId="4189"/>
    <cellStyle name="Normal 4 38 2 2" xfId="5267"/>
    <cellStyle name="Normal 4 38 2 2 2" xfId="7419"/>
    <cellStyle name="Normal 4 38 2 2_CALENDARIO MODIFICADO" xfId="6342"/>
    <cellStyle name="Normal 4 38 3" xfId="5266"/>
    <cellStyle name="Normal 4 38 3 2" xfId="7420"/>
    <cellStyle name="Normal 4 38 3_CALENDARIO MODIFICADO" xfId="6343"/>
    <cellStyle name="Normal 4 39" xfId="4190"/>
    <cellStyle name="Normal 4 39 2" xfId="5268"/>
    <cellStyle name="Normal 4 39 2 2" xfId="7421"/>
    <cellStyle name="Normal 4 39 2_CALENDARIO MODIFICADO" xfId="6344"/>
    <cellStyle name="Normal 4 4" xfId="4191"/>
    <cellStyle name="Normal 4 4 2" xfId="4192"/>
    <cellStyle name="Normal 4 4 2 2" xfId="5270"/>
    <cellStyle name="Normal 4 4 2 2 2" xfId="7422"/>
    <cellStyle name="Normal 4 4 2 2_CALENDARIO MODIFICADO" xfId="6345"/>
    <cellStyle name="Normal 4 4 3" xfId="5269"/>
    <cellStyle name="Normal 4 4 3 2" xfId="7423"/>
    <cellStyle name="Normal 4 4 3_CALENDARIO MODIFICADO" xfId="6346"/>
    <cellStyle name="Normal 4 40" xfId="4193"/>
    <cellStyle name="Normal 4 40 2" xfId="5271"/>
    <cellStyle name="Normal 4 40 2 2" xfId="7424"/>
    <cellStyle name="Normal 4 40 2_CALENDARIO MODIFICADO" xfId="6347"/>
    <cellStyle name="Normal 4 41" xfId="4194"/>
    <cellStyle name="Normal 4 41 2" xfId="5272"/>
    <cellStyle name="Normal 4 41 2 2" xfId="7425"/>
    <cellStyle name="Normal 4 41 2_CALENDARIO MODIFICADO" xfId="6348"/>
    <cellStyle name="Normal 4 42" xfId="4195"/>
    <cellStyle name="Normal 4 42 2" xfId="5273"/>
    <cellStyle name="Normal 4 42 2 2" xfId="7426"/>
    <cellStyle name="Normal 4 42 2_CALENDARIO MODIFICADO" xfId="6349"/>
    <cellStyle name="Normal 4 43" xfId="4196"/>
    <cellStyle name="Normal 4 43 2" xfId="5274"/>
    <cellStyle name="Normal 4 43 2 2" xfId="7427"/>
    <cellStyle name="Normal 4 43 2_CALENDARIO MODIFICADO" xfId="6350"/>
    <cellStyle name="Normal 4 44" xfId="4197"/>
    <cellStyle name="Normal 4 44 2" xfId="5275"/>
    <cellStyle name="Normal 4 44 2 2" xfId="7428"/>
    <cellStyle name="Normal 4 44 2_CALENDARIO MODIFICADO" xfId="6351"/>
    <cellStyle name="Normal 4 45" xfId="5204"/>
    <cellStyle name="Normal 4 45 2" xfId="7429"/>
    <cellStyle name="Normal 4 45_CALENDARIO MODIFICADO" xfId="6352"/>
    <cellStyle name="Normal 4 46" xfId="8339"/>
    <cellStyle name="Normal 4 46 2" xfId="8632"/>
    <cellStyle name="Normal 4 46_EVOLUCION ORIGINAL Y CONCILIACI" xfId="8961"/>
    <cellStyle name="Normal 4 47" xfId="8333"/>
    <cellStyle name="Normal 4 47 2" xfId="8633"/>
    <cellStyle name="Normal 4 47_EVOLUCION ORIGINAL Y CONCILIACI" xfId="8960"/>
    <cellStyle name="Normal 4 48" xfId="8396"/>
    <cellStyle name="Normal 4 48 2" xfId="8634"/>
    <cellStyle name="Normal 4 48_EVOLUCION ORIGINAL Y CONCILIACI" xfId="8959"/>
    <cellStyle name="Normal 4 49" xfId="8384"/>
    <cellStyle name="Normal 4 49 2" xfId="8635"/>
    <cellStyle name="Normal 4 49_EVOLUCION ORIGINAL Y CONCILIACI" xfId="8958"/>
    <cellStyle name="Normal 4 5" xfId="4198"/>
    <cellStyle name="Normal 4 5 2" xfId="4199"/>
    <cellStyle name="Normal 4 5 2 2" xfId="5277"/>
    <cellStyle name="Normal 4 5 2 2 2" xfId="7430"/>
    <cellStyle name="Normal 4 5 2 2_CALENDARIO MODIFICADO" xfId="6353"/>
    <cellStyle name="Normal 4 5 3" xfId="5276"/>
    <cellStyle name="Normal 4 5 3 2" xfId="7431"/>
    <cellStyle name="Normal 4 5 3_CALENDARIO MODIFICADO" xfId="6354"/>
    <cellStyle name="Normal 4 50" xfId="8410"/>
    <cellStyle name="Normal 4 50 2" xfId="8636"/>
    <cellStyle name="Normal 4 50_EVOLUCION ORIGINAL Y CONCILIACI" xfId="8957"/>
    <cellStyle name="Normal 4 51" xfId="8427"/>
    <cellStyle name="Normal 4 51 2" xfId="8637"/>
    <cellStyle name="Normal 4 51_EVOLUCION ORIGINAL Y CONCILIACI" xfId="8956"/>
    <cellStyle name="Normal 4 52" xfId="8442"/>
    <cellStyle name="Normal 4 52 2" xfId="8638"/>
    <cellStyle name="Normal 4 52_EVOLUCION ORIGINAL Y CONCILIACI" xfId="8955"/>
    <cellStyle name="Normal 4 53" xfId="8431"/>
    <cellStyle name="Normal 4 53 2" xfId="8639"/>
    <cellStyle name="Normal 4 53_EVOLUCION ORIGINAL Y CONCILIACI" xfId="8954"/>
    <cellStyle name="Normal 4 54" xfId="8477"/>
    <cellStyle name="Normal 4 54 2" xfId="8640"/>
    <cellStyle name="Normal 4 54_EVOLUCION ORIGINAL Y CONCILIACI" xfId="8953"/>
    <cellStyle name="Normal 4 55" xfId="8472"/>
    <cellStyle name="Normal 4 55 2" xfId="8641"/>
    <cellStyle name="Normal 4 55_EVOLUCION ORIGINAL Y CONCILIACI" xfId="8952"/>
    <cellStyle name="Normal 4 56" xfId="8496"/>
    <cellStyle name="Normal 4 56 2" xfId="8642"/>
    <cellStyle name="Normal 4 56_EVOLUCION ORIGINAL Y CONCILIACI" xfId="8951"/>
    <cellStyle name="Normal 4 57" xfId="8487"/>
    <cellStyle name="Normal 4 57 2" xfId="8643"/>
    <cellStyle name="Normal 4 57_EVOLUCION ORIGINAL Y CONCILIACI" xfId="8950"/>
    <cellStyle name="Normal 4 58" xfId="8534"/>
    <cellStyle name="Normal 4 58 2" xfId="8644"/>
    <cellStyle name="Normal 4 58_EVOLUCION ORIGINAL Y CONCILIACI" xfId="8949"/>
    <cellStyle name="Normal 4 59" xfId="8521"/>
    <cellStyle name="Normal 4 59 2" xfId="8645"/>
    <cellStyle name="Normal 4 59_EVOLUCION ORIGINAL Y CONCILIACI" xfId="8948"/>
    <cellStyle name="Normal 4 6" xfId="4200"/>
    <cellStyle name="Normal 4 6 2" xfId="4201"/>
    <cellStyle name="Normal 4 6 2 2" xfId="5279"/>
    <cellStyle name="Normal 4 6 2 2 2" xfId="7432"/>
    <cellStyle name="Normal 4 6 2 2_CALENDARIO MODIFICADO" xfId="6355"/>
    <cellStyle name="Normal 4 6 3" xfId="5278"/>
    <cellStyle name="Normal 4 6 3 2" xfId="7433"/>
    <cellStyle name="Normal 4 6 3_CALENDARIO MODIFICADO" xfId="6356"/>
    <cellStyle name="Normal 4 60" xfId="8537"/>
    <cellStyle name="Normal 4 60 2" xfId="8646"/>
    <cellStyle name="Normal 4 60_EVOLUCION ORIGINAL Y CONCILIACI" xfId="8947"/>
    <cellStyle name="Normal 4 61" xfId="8518"/>
    <cellStyle name="Normal 4 61 2" xfId="8647"/>
    <cellStyle name="Normal 4 61_EVOLUCION ORIGINAL Y CONCILIACI" xfId="8946"/>
    <cellStyle name="Normal 4 62" xfId="8545"/>
    <cellStyle name="Normal 4 62 2" xfId="8648"/>
    <cellStyle name="Normal 4 62_EVOLUCION ORIGINAL Y CONCILIACI" xfId="8945"/>
    <cellStyle name="Normal 4 63" xfId="8510"/>
    <cellStyle name="Normal 4 63 2" xfId="8649"/>
    <cellStyle name="Normal 4 63_EVOLUCION ORIGINAL Y CONCILIACI" xfId="8944"/>
    <cellStyle name="Normal 4 7" xfId="4202"/>
    <cellStyle name="Normal 4 7 2" xfId="4203"/>
    <cellStyle name="Normal 4 7 2 2" xfId="5281"/>
    <cellStyle name="Normal 4 7 2 2 2" xfId="7434"/>
    <cellStyle name="Normal 4 7 2 2_CALENDARIO MODIFICADO" xfId="6357"/>
    <cellStyle name="Normal 4 7 3" xfId="5280"/>
    <cellStyle name="Normal 4 7 3 2" xfId="7435"/>
    <cellStyle name="Normal 4 7 3_CALENDARIO MODIFICADO" xfId="6358"/>
    <cellStyle name="Normal 4 8" xfId="4204"/>
    <cellStyle name="Normal 4 8 2" xfId="4205"/>
    <cellStyle name="Normal 4 8 2 2" xfId="5283"/>
    <cellStyle name="Normal 4 8 2 2 2" xfId="7436"/>
    <cellStyle name="Normal 4 8 2 2_CALENDARIO MODIFICADO" xfId="6359"/>
    <cellStyle name="Normal 4 8 3" xfId="5282"/>
    <cellStyle name="Normal 4 8 3 2" xfId="7437"/>
    <cellStyle name="Normal 4 8 3_CALENDARIO MODIFICADO" xfId="6360"/>
    <cellStyle name="Normal 4 9" xfId="4206"/>
    <cellStyle name="Normal 4 9 2" xfId="4207"/>
    <cellStyle name="Normal 4 9 2 2" xfId="5285"/>
    <cellStyle name="Normal 4 9 2 2 2" xfId="7438"/>
    <cellStyle name="Normal 4 9 2 2_CALENDARIO MODIFICADO" xfId="6361"/>
    <cellStyle name="Normal 4 9 3" xfId="5284"/>
    <cellStyle name="Normal 4 9 3 2" xfId="7439"/>
    <cellStyle name="Normal 4 9 3_CALENDARIO MODIFICADO" xfId="6362"/>
    <cellStyle name="Normal 4_2010" xfId="4208"/>
    <cellStyle name="Normal 40" xfId="4209"/>
    <cellStyle name="Normal 40 2" xfId="4210"/>
    <cellStyle name="Normal 40 2 2" xfId="5287"/>
    <cellStyle name="Normal 40 2 2 2" xfId="7440"/>
    <cellStyle name="Normal 40 2 2_CALENDARIO MODIFICADO" xfId="6363"/>
    <cellStyle name="Normal 40 3" xfId="5286"/>
    <cellStyle name="Normal 40 3 2" xfId="7441"/>
    <cellStyle name="Normal 40 3_CALENDARIO MODIFICADO" xfId="6364"/>
    <cellStyle name="Normal 41" xfId="4211"/>
    <cellStyle name="Normal 41 2" xfId="4212"/>
    <cellStyle name="Normal 41 2 2" xfId="5289"/>
    <cellStyle name="Normal 41 2 2 2" xfId="7442"/>
    <cellStyle name="Normal 41 2 2_CALENDARIO MODIFICADO" xfId="6365"/>
    <cellStyle name="Normal 41 3" xfId="5288"/>
    <cellStyle name="Normal 41 3 2" xfId="7443"/>
    <cellStyle name="Normal 41 3_CALENDARIO MODIFICADO" xfId="6366"/>
    <cellStyle name="Normal 42" xfId="4213"/>
    <cellStyle name="Normal 42 2" xfId="4214"/>
    <cellStyle name="Normal 42 2 2" xfId="5291"/>
    <cellStyle name="Normal 42 2 2 2" xfId="7444"/>
    <cellStyle name="Normal 42 2 2_CALENDARIO MODIFICADO" xfId="6367"/>
    <cellStyle name="Normal 42 3" xfId="5290"/>
    <cellStyle name="Normal 42 3 2" xfId="7445"/>
    <cellStyle name="Normal 42 3_CALENDARIO MODIFICADO" xfId="6368"/>
    <cellStyle name="Normal 43" xfId="4215"/>
    <cellStyle name="Normal 43 2" xfId="4216"/>
    <cellStyle name="Normal 43 2 2" xfId="5293"/>
    <cellStyle name="Normal 43 2 2 2" xfId="7446"/>
    <cellStyle name="Normal 43 2 2_CALENDARIO MODIFICADO" xfId="6369"/>
    <cellStyle name="Normal 43 3" xfId="5292"/>
    <cellStyle name="Normal 43 3 2" xfId="7447"/>
    <cellStyle name="Normal 43 3_CALENDARIO MODIFICADO" xfId="6370"/>
    <cellStyle name="Normal 44" xfId="4217"/>
    <cellStyle name="Normal 44 2" xfId="4218"/>
    <cellStyle name="Normal 44 2 2" xfId="5295"/>
    <cellStyle name="Normal 44 2 2 2" xfId="7448"/>
    <cellStyle name="Normal 44 2 2_CALENDARIO MODIFICADO" xfId="6371"/>
    <cellStyle name="Normal 44 3" xfId="5294"/>
    <cellStyle name="Normal 44 3 2" xfId="7449"/>
    <cellStyle name="Normal 44 3_CALENDARIO MODIFICADO" xfId="6372"/>
    <cellStyle name="Normal 45" xfId="4219"/>
    <cellStyle name="Normal 45 2" xfId="4220"/>
    <cellStyle name="Normal 45 2 2" xfId="5297"/>
    <cellStyle name="Normal 45 2 2 2" xfId="7450"/>
    <cellStyle name="Normal 45 2 2_CALENDARIO MODIFICADO" xfId="6373"/>
    <cellStyle name="Normal 45 3" xfId="5296"/>
    <cellStyle name="Normal 45 3 2" xfId="7451"/>
    <cellStyle name="Normal 45 3_CALENDARIO MODIFICADO" xfId="6374"/>
    <cellStyle name="Normal 46" xfId="4221"/>
    <cellStyle name="Normal 46 2" xfId="4222"/>
    <cellStyle name="Normal 46 2 2" xfId="5299"/>
    <cellStyle name="Normal 46 2 2 2" xfId="7452"/>
    <cellStyle name="Normal 46 2 2_CALENDARIO MODIFICADO" xfId="6375"/>
    <cellStyle name="Normal 46 3" xfId="5298"/>
    <cellStyle name="Normal 46 3 2" xfId="7453"/>
    <cellStyle name="Normal 46 3_CALENDARIO MODIFICADO" xfId="6376"/>
    <cellStyle name="Normal 47" xfId="4223"/>
    <cellStyle name="Normal 47 2" xfId="4224"/>
    <cellStyle name="Normal 47 2 2" xfId="5301"/>
    <cellStyle name="Normal 47 2 2 2" xfId="7454"/>
    <cellStyle name="Normal 47 2 2_CALENDARIO MODIFICADO" xfId="6377"/>
    <cellStyle name="Normal 47 3" xfId="5300"/>
    <cellStyle name="Normal 47 3 2" xfId="7455"/>
    <cellStyle name="Normal 47 3_CALENDARIO MODIFICADO" xfId="6378"/>
    <cellStyle name="Normal 48" xfId="4225"/>
    <cellStyle name="Normal 48 2" xfId="4226"/>
    <cellStyle name="Normal 48 2 2" xfId="5303"/>
    <cellStyle name="Normal 48 2 2 2" xfId="7456"/>
    <cellStyle name="Normal 48 2 2_CALENDARIO MODIFICADO" xfId="6379"/>
    <cellStyle name="Normal 48 3" xfId="5302"/>
    <cellStyle name="Normal 48 3 2" xfId="7457"/>
    <cellStyle name="Normal 48 3_CALENDARIO MODIFICADO" xfId="6380"/>
    <cellStyle name="Normal 49" xfId="4227"/>
    <cellStyle name="Normal 49 2" xfId="4228"/>
    <cellStyle name="Normal 49 2 2" xfId="5305"/>
    <cellStyle name="Normal 49 2 2 2" xfId="7458"/>
    <cellStyle name="Normal 49 2 2_CALENDARIO MODIFICADO" xfId="6381"/>
    <cellStyle name="Normal 49 3" xfId="5304"/>
    <cellStyle name="Normal 49 3 2" xfId="7459"/>
    <cellStyle name="Normal 49 3_CALENDARIO MODIFICADO" xfId="6382"/>
    <cellStyle name="Normal 5" xfId="4229"/>
    <cellStyle name="Normal 5 10" xfId="4230"/>
    <cellStyle name="Normal 5 10 2" xfId="5307"/>
    <cellStyle name="Normal 5 10 2 2" xfId="7460"/>
    <cellStyle name="Normal 5 10 2_CALENDARIO MODIFICADO" xfId="6383"/>
    <cellStyle name="Normal 5 11" xfId="5306"/>
    <cellStyle name="Normal 5 11 2" xfId="7461"/>
    <cellStyle name="Normal 5 11_CALENDARIO MODIFICADO" xfId="6384"/>
    <cellStyle name="Normal 5 12" xfId="8340"/>
    <cellStyle name="Normal 5 12 2" xfId="8650"/>
    <cellStyle name="Normal 5 12_EVOLUCION ORIGINAL Y CONCILIACI" xfId="8943"/>
    <cellStyle name="Normal 5 13" xfId="8334"/>
    <cellStyle name="Normal 5 13 2" xfId="8651"/>
    <cellStyle name="Normal 5 13_EVOLUCION ORIGINAL Y CONCILIACI" xfId="8942"/>
    <cellStyle name="Normal 5 14" xfId="8397"/>
    <cellStyle name="Normal 5 14 2" xfId="8652"/>
    <cellStyle name="Normal 5 14_EVOLUCION ORIGINAL Y CONCILIACI" xfId="8941"/>
    <cellStyle name="Normal 5 15" xfId="8383"/>
    <cellStyle name="Normal 5 15 2" xfId="8653"/>
    <cellStyle name="Normal 5 15_EVOLUCION ORIGINAL Y CONCILIACI" xfId="8940"/>
    <cellStyle name="Normal 5 16" xfId="8412"/>
    <cellStyle name="Normal 5 16 2" xfId="8654"/>
    <cellStyle name="Normal 5 16_EVOLUCION ORIGINAL Y CONCILIACI" xfId="8939"/>
    <cellStyle name="Normal 5 17" xfId="8429"/>
    <cellStyle name="Normal 5 17 2" xfId="8655"/>
    <cellStyle name="Normal 5 17_EVOLUCION ORIGINAL Y CONCILIACI" xfId="8938"/>
    <cellStyle name="Normal 5 18" xfId="8443"/>
    <cellStyle name="Normal 5 18 2" xfId="8656"/>
    <cellStyle name="Normal 5 18_EVOLUCION ORIGINAL Y CONCILIACI" xfId="8937"/>
    <cellStyle name="Normal 5 19" xfId="8454"/>
    <cellStyle name="Normal 5 19 2" xfId="8657"/>
    <cellStyle name="Normal 5 19_EVOLUCION ORIGINAL Y CONCILIACI" xfId="8936"/>
    <cellStyle name="Normal 5 2" xfId="4231"/>
    <cellStyle name="Normal 5 2 2" xfId="4232"/>
    <cellStyle name="Normal 5 2 2 2" xfId="4233"/>
    <cellStyle name="Normal 5 2 2 2 2" xfId="4234"/>
    <cellStyle name="Normal 5 2 2 2 2 2" xfId="4235"/>
    <cellStyle name="Normal 5 2 2 2 2 2 2" xfId="4236"/>
    <cellStyle name="Normal 5 2 2 2 2 2 2 2" xfId="4237"/>
    <cellStyle name="Normal 5 2 2 2 2 2 2 2 2" xfId="5314"/>
    <cellStyle name="Normal 5 2 2 2 2 2 2 2 2 2" xfId="7462"/>
    <cellStyle name="Normal 5 2 2 2 2 2 2 2 2_CALENDARIO MODIFICADO" xfId="6385"/>
    <cellStyle name="Normal 5 2 2 2 2 2 2 3" xfId="5313"/>
    <cellStyle name="Normal 5 2 2 2 2 2 2 3 2" xfId="7463"/>
    <cellStyle name="Normal 5 2 2 2 2 2 2 3_CALENDARIO MODIFICADO" xfId="6386"/>
    <cellStyle name="Normal 5 2 2 2 2 2 3" xfId="4238"/>
    <cellStyle name="Normal 5 2 2 2 2 2 3 2" xfId="5315"/>
    <cellStyle name="Normal 5 2 2 2 2 2 3 2 2" xfId="7464"/>
    <cellStyle name="Normal 5 2 2 2 2 2 3 2_CALENDARIO MODIFICADO" xfId="6387"/>
    <cellStyle name="Normal 5 2 2 2 2 2 4" xfId="5312"/>
    <cellStyle name="Normal 5 2 2 2 2 2 4 2" xfId="7465"/>
    <cellStyle name="Normal 5 2 2 2 2 2 4_CALENDARIO MODIFICADO" xfId="6388"/>
    <cellStyle name="Normal 5 2 2 2 2 3" xfId="4239"/>
    <cellStyle name="Normal 5 2 2 2 2 3 2" xfId="4240"/>
    <cellStyle name="Normal 5 2 2 2 2 3 2 2" xfId="5317"/>
    <cellStyle name="Normal 5 2 2 2 2 3 2 2 2" xfId="7466"/>
    <cellStyle name="Normal 5 2 2 2 2 3 2 2_CALENDARIO MODIFICADO" xfId="6389"/>
    <cellStyle name="Normal 5 2 2 2 2 3 3" xfId="5316"/>
    <cellStyle name="Normal 5 2 2 2 2 3 3 2" xfId="7467"/>
    <cellStyle name="Normal 5 2 2 2 2 3 3_CALENDARIO MODIFICADO" xfId="6390"/>
    <cellStyle name="Normal 5 2 2 2 2 4" xfId="4241"/>
    <cellStyle name="Normal 5 2 2 2 2 4 2" xfId="5318"/>
    <cellStyle name="Normal 5 2 2 2 2 4 2 2" xfId="7468"/>
    <cellStyle name="Normal 5 2 2 2 2 4 2_CALENDARIO MODIFICADO" xfId="6391"/>
    <cellStyle name="Normal 5 2 2 2 2 5" xfId="5311"/>
    <cellStyle name="Normal 5 2 2 2 2 5 2" xfId="7469"/>
    <cellStyle name="Normal 5 2 2 2 2 5_CALENDARIO MODIFICADO" xfId="6392"/>
    <cellStyle name="Normal 5 2 2 2 3" xfId="4242"/>
    <cellStyle name="Normal 5 2 2 2 3 2" xfId="4243"/>
    <cellStyle name="Normal 5 2 2 2 3 2 2" xfId="4244"/>
    <cellStyle name="Normal 5 2 2 2 3 2 2 2" xfId="5321"/>
    <cellStyle name="Normal 5 2 2 2 3 2 2 2 2" xfId="7470"/>
    <cellStyle name="Normal 5 2 2 2 3 2 2 2_CALENDARIO MODIFICADO" xfId="6393"/>
    <cellStyle name="Normal 5 2 2 2 3 2 3" xfId="5320"/>
    <cellStyle name="Normal 5 2 2 2 3 2 3 2" xfId="7471"/>
    <cellStyle name="Normal 5 2 2 2 3 2 3_CALENDARIO MODIFICADO" xfId="6394"/>
    <cellStyle name="Normal 5 2 2 2 3 3" xfId="4245"/>
    <cellStyle name="Normal 5 2 2 2 3 3 2" xfId="5322"/>
    <cellStyle name="Normal 5 2 2 2 3 3 2 2" xfId="7472"/>
    <cellStyle name="Normal 5 2 2 2 3 3 2_CALENDARIO MODIFICADO" xfId="6395"/>
    <cellStyle name="Normal 5 2 2 2 3 4" xfId="5319"/>
    <cellStyle name="Normal 5 2 2 2 3 4 2" xfId="7473"/>
    <cellStyle name="Normal 5 2 2 2 3 4_CALENDARIO MODIFICADO" xfId="6396"/>
    <cellStyle name="Normal 5 2 2 2 4" xfId="4246"/>
    <cellStyle name="Normal 5 2 2 2 4 2" xfId="4247"/>
    <cellStyle name="Normal 5 2 2 2 4 2 2" xfId="5324"/>
    <cellStyle name="Normal 5 2 2 2 4 2 2 2" xfId="7474"/>
    <cellStyle name="Normal 5 2 2 2 4 2 2_CALENDARIO MODIFICADO" xfId="6397"/>
    <cellStyle name="Normal 5 2 2 2 4 3" xfId="5323"/>
    <cellStyle name="Normal 5 2 2 2 4 3 2" xfId="7475"/>
    <cellStyle name="Normal 5 2 2 2 4 3_CALENDARIO MODIFICADO" xfId="6398"/>
    <cellStyle name="Normal 5 2 2 2 5" xfId="4248"/>
    <cellStyle name="Normal 5 2 2 2 5 2" xfId="5325"/>
    <cellStyle name="Normal 5 2 2 2 5 2 2" xfId="7476"/>
    <cellStyle name="Normal 5 2 2 2 5 2_CALENDARIO MODIFICADO" xfId="6399"/>
    <cellStyle name="Normal 5 2 2 2 6" xfId="5310"/>
    <cellStyle name="Normal 5 2 2 2 6 2" xfId="7477"/>
    <cellStyle name="Normal 5 2 2 2 6_CALENDARIO MODIFICADO" xfId="6400"/>
    <cellStyle name="Normal 5 2 2 3" xfId="4249"/>
    <cellStyle name="Normal 5 2 2 3 2" xfId="4250"/>
    <cellStyle name="Normal 5 2 2 3 2 2" xfId="4251"/>
    <cellStyle name="Normal 5 2 2 3 2 2 2" xfId="4252"/>
    <cellStyle name="Normal 5 2 2 3 2 2 2 2" xfId="5329"/>
    <cellStyle name="Normal 5 2 2 3 2 2 2 2 2" xfId="7478"/>
    <cellStyle name="Normal 5 2 2 3 2 2 2 2_CALENDARIO MODIFICADO" xfId="6401"/>
    <cellStyle name="Normal 5 2 2 3 2 2 3" xfId="5328"/>
    <cellStyle name="Normal 5 2 2 3 2 2 3 2" xfId="7479"/>
    <cellStyle name="Normal 5 2 2 3 2 2 3_CALENDARIO MODIFICADO" xfId="6402"/>
    <cellStyle name="Normal 5 2 2 3 2 3" xfId="4253"/>
    <cellStyle name="Normal 5 2 2 3 2 3 2" xfId="5330"/>
    <cellStyle name="Normal 5 2 2 3 2 3 2 2" xfId="7480"/>
    <cellStyle name="Normal 5 2 2 3 2 3 2_CALENDARIO MODIFICADO" xfId="6403"/>
    <cellStyle name="Normal 5 2 2 3 2 4" xfId="5327"/>
    <cellStyle name="Normal 5 2 2 3 2 4 2" xfId="7481"/>
    <cellStyle name="Normal 5 2 2 3 2 4_CALENDARIO MODIFICADO" xfId="6404"/>
    <cellStyle name="Normal 5 2 2 3 3" xfId="4254"/>
    <cellStyle name="Normal 5 2 2 3 3 2" xfId="4255"/>
    <cellStyle name="Normal 5 2 2 3 3 2 2" xfId="5332"/>
    <cellStyle name="Normal 5 2 2 3 3 2 2 2" xfId="7482"/>
    <cellStyle name="Normal 5 2 2 3 3 2 2_CALENDARIO MODIFICADO" xfId="6405"/>
    <cellStyle name="Normal 5 2 2 3 3 3" xfId="5331"/>
    <cellStyle name="Normal 5 2 2 3 3 3 2" xfId="7483"/>
    <cellStyle name="Normal 5 2 2 3 3 3_CALENDARIO MODIFICADO" xfId="6406"/>
    <cellStyle name="Normal 5 2 2 3 4" xfId="4256"/>
    <cellStyle name="Normal 5 2 2 3 4 2" xfId="5333"/>
    <cellStyle name="Normal 5 2 2 3 4 2 2" xfId="7484"/>
    <cellStyle name="Normal 5 2 2 3 4 2_CALENDARIO MODIFICADO" xfId="6407"/>
    <cellStyle name="Normal 5 2 2 3 5" xfId="5326"/>
    <cellStyle name="Normal 5 2 2 3 5 2" xfId="7485"/>
    <cellStyle name="Normal 5 2 2 3 5_CALENDARIO MODIFICADO" xfId="6408"/>
    <cellStyle name="Normal 5 2 2 4" xfId="4257"/>
    <cellStyle name="Normal 5 2 2 4 2" xfId="4258"/>
    <cellStyle name="Normal 5 2 2 4 2 2" xfId="4259"/>
    <cellStyle name="Normal 5 2 2 4 2 2 2" xfId="5336"/>
    <cellStyle name="Normal 5 2 2 4 2 2 2 2" xfId="7486"/>
    <cellStyle name="Normal 5 2 2 4 2 2 2_CALENDARIO MODIFICADO" xfId="6409"/>
    <cellStyle name="Normal 5 2 2 4 2 3" xfId="5335"/>
    <cellStyle name="Normal 5 2 2 4 2 3 2" xfId="7487"/>
    <cellStyle name="Normal 5 2 2 4 2 3_CALENDARIO MODIFICADO" xfId="6410"/>
    <cellStyle name="Normal 5 2 2 4 3" xfId="4260"/>
    <cellStyle name="Normal 5 2 2 4 3 2" xfId="5337"/>
    <cellStyle name="Normal 5 2 2 4 3 2 2" xfId="7488"/>
    <cellStyle name="Normal 5 2 2 4 3 2_CALENDARIO MODIFICADO" xfId="6411"/>
    <cellStyle name="Normal 5 2 2 4 4" xfId="5334"/>
    <cellStyle name="Normal 5 2 2 4 4 2" xfId="7489"/>
    <cellStyle name="Normal 5 2 2 4 4_CALENDARIO MODIFICADO" xfId="6412"/>
    <cellStyle name="Normal 5 2 2 5" xfId="4261"/>
    <cellStyle name="Normal 5 2 2 5 2" xfId="4262"/>
    <cellStyle name="Normal 5 2 2 5 2 2" xfId="5339"/>
    <cellStyle name="Normal 5 2 2 5 2 2 2" xfId="7490"/>
    <cellStyle name="Normal 5 2 2 5 2 2_CALENDARIO MODIFICADO" xfId="6413"/>
    <cellStyle name="Normal 5 2 2 5 3" xfId="5338"/>
    <cellStyle name="Normal 5 2 2 5 3 2" xfId="7491"/>
    <cellStyle name="Normal 5 2 2 5 3_CALENDARIO MODIFICADO" xfId="6414"/>
    <cellStyle name="Normal 5 2 2 6" xfId="4263"/>
    <cellStyle name="Normal 5 2 2 6 2" xfId="5340"/>
    <cellStyle name="Normal 5 2 2 6 2 2" xfId="7492"/>
    <cellStyle name="Normal 5 2 2 6 2_CALENDARIO MODIFICADO" xfId="6415"/>
    <cellStyle name="Normal 5 2 2 7" xfId="5309"/>
    <cellStyle name="Normal 5 2 2 7 2" xfId="7493"/>
    <cellStyle name="Normal 5 2 2 7_CALENDARIO MODIFICADO" xfId="6416"/>
    <cellStyle name="Normal 5 2 3" xfId="4264"/>
    <cellStyle name="Normal 5 2 3 2" xfId="4265"/>
    <cellStyle name="Normal 5 2 3 2 2" xfId="4266"/>
    <cellStyle name="Normal 5 2 3 2 2 2" xfId="4267"/>
    <cellStyle name="Normal 5 2 3 2 2 2 2" xfId="4268"/>
    <cellStyle name="Normal 5 2 3 2 2 2 2 2" xfId="5345"/>
    <cellStyle name="Normal 5 2 3 2 2 2 2 2 2" xfId="7494"/>
    <cellStyle name="Normal 5 2 3 2 2 2 2 2_CALENDARIO MODIFICADO" xfId="6417"/>
    <cellStyle name="Normal 5 2 3 2 2 2 3" xfId="5344"/>
    <cellStyle name="Normal 5 2 3 2 2 2 3 2" xfId="7495"/>
    <cellStyle name="Normal 5 2 3 2 2 2 3_CALENDARIO MODIFICADO" xfId="6418"/>
    <cellStyle name="Normal 5 2 3 2 2 3" xfId="4269"/>
    <cellStyle name="Normal 5 2 3 2 2 3 2" xfId="5346"/>
    <cellStyle name="Normal 5 2 3 2 2 3 2 2" xfId="7496"/>
    <cellStyle name="Normal 5 2 3 2 2 3 2_CALENDARIO MODIFICADO" xfId="6419"/>
    <cellStyle name="Normal 5 2 3 2 2 4" xfId="5343"/>
    <cellStyle name="Normal 5 2 3 2 2 4 2" xfId="7497"/>
    <cellStyle name="Normal 5 2 3 2 2 4_CALENDARIO MODIFICADO" xfId="6420"/>
    <cellStyle name="Normal 5 2 3 2 3" xfId="4270"/>
    <cellStyle name="Normal 5 2 3 2 3 2" xfId="4271"/>
    <cellStyle name="Normal 5 2 3 2 3 2 2" xfId="5348"/>
    <cellStyle name="Normal 5 2 3 2 3 2 2 2" xfId="7498"/>
    <cellStyle name="Normal 5 2 3 2 3 2 2_CALENDARIO MODIFICADO" xfId="6421"/>
    <cellStyle name="Normal 5 2 3 2 3 3" xfId="5347"/>
    <cellStyle name="Normal 5 2 3 2 3 3 2" xfId="7499"/>
    <cellStyle name="Normal 5 2 3 2 3 3_CALENDARIO MODIFICADO" xfId="6422"/>
    <cellStyle name="Normal 5 2 3 2 4" xfId="4272"/>
    <cellStyle name="Normal 5 2 3 2 4 2" xfId="5349"/>
    <cellStyle name="Normal 5 2 3 2 4 2 2" xfId="7500"/>
    <cellStyle name="Normal 5 2 3 2 4 2_CALENDARIO MODIFICADO" xfId="6423"/>
    <cellStyle name="Normal 5 2 3 2 5" xfId="5342"/>
    <cellStyle name="Normal 5 2 3 2 5 2" xfId="7501"/>
    <cellStyle name="Normal 5 2 3 2 5_CALENDARIO MODIFICADO" xfId="6424"/>
    <cellStyle name="Normal 5 2 3 3" xfId="4273"/>
    <cellStyle name="Normal 5 2 3 3 2" xfId="4274"/>
    <cellStyle name="Normal 5 2 3 3 2 2" xfId="4275"/>
    <cellStyle name="Normal 5 2 3 3 2 2 2" xfId="5352"/>
    <cellStyle name="Normal 5 2 3 3 2 2 2 2" xfId="7502"/>
    <cellStyle name="Normal 5 2 3 3 2 2 2_CALENDARIO MODIFICADO" xfId="6425"/>
    <cellStyle name="Normal 5 2 3 3 2 3" xfId="5351"/>
    <cellStyle name="Normal 5 2 3 3 2 3 2" xfId="7503"/>
    <cellStyle name="Normal 5 2 3 3 2 3_CALENDARIO MODIFICADO" xfId="6426"/>
    <cellStyle name="Normal 5 2 3 3 3" xfId="4276"/>
    <cellStyle name="Normal 5 2 3 3 3 2" xfId="5353"/>
    <cellStyle name="Normal 5 2 3 3 3 2 2" xfId="7504"/>
    <cellStyle name="Normal 5 2 3 3 3 2_CALENDARIO MODIFICADO" xfId="6427"/>
    <cellStyle name="Normal 5 2 3 3 4" xfId="5350"/>
    <cellStyle name="Normal 5 2 3 3 4 2" xfId="7505"/>
    <cellStyle name="Normal 5 2 3 3 4_CALENDARIO MODIFICADO" xfId="6428"/>
    <cellStyle name="Normal 5 2 3 4" xfId="4277"/>
    <cellStyle name="Normal 5 2 3 4 2" xfId="4278"/>
    <cellStyle name="Normal 5 2 3 4 2 2" xfId="5355"/>
    <cellStyle name="Normal 5 2 3 4 2 2 2" xfId="7506"/>
    <cellStyle name="Normal 5 2 3 4 2 2_CALENDARIO MODIFICADO" xfId="6429"/>
    <cellStyle name="Normal 5 2 3 4 3" xfId="5354"/>
    <cellStyle name="Normal 5 2 3 4 3 2" xfId="7507"/>
    <cellStyle name="Normal 5 2 3 4 3_CALENDARIO MODIFICADO" xfId="6430"/>
    <cellStyle name="Normal 5 2 3 5" xfId="4279"/>
    <cellStyle name="Normal 5 2 3 5 2" xfId="5356"/>
    <cellStyle name="Normal 5 2 3 5 2 2" xfId="7508"/>
    <cellStyle name="Normal 5 2 3 5 2_CALENDARIO MODIFICADO" xfId="6431"/>
    <cellStyle name="Normal 5 2 3 6" xfId="5341"/>
    <cellStyle name="Normal 5 2 3 6 2" xfId="7509"/>
    <cellStyle name="Normal 5 2 3 6_CALENDARIO MODIFICADO" xfId="6432"/>
    <cellStyle name="Normal 5 2 4" xfId="4280"/>
    <cellStyle name="Normal 5 2 4 2" xfId="4281"/>
    <cellStyle name="Normal 5 2 4 2 2" xfId="4282"/>
    <cellStyle name="Normal 5 2 4 2 2 2" xfId="4283"/>
    <cellStyle name="Normal 5 2 4 2 2 2 2" xfId="5360"/>
    <cellStyle name="Normal 5 2 4 2 2 2 2 2" xfId="7510"/>
    <cellStyle name="Normal 5 2 4 2 2 2 2_CALENDARIO MODIFICADO" xfId="6433"/>
    <cellStyle name="Normal 5 2 4 2 2 3" xfId="5359"/>
    <cellStyle name="Normal 5 2 4 2 2 3 2" xfId="7511"/>
    <cellStyle name="Normal 5 2 4 2 2 3_CALENDARIO MODIFICADO" xfId="6434"/>
    <cellStyle name="Normal 5 2 4 2 3" xfId="4284"/>
    <cellStyle name="Normal 5 2 4 2 3 2" xfId="5361"/>
    <cellStyle name="Normal 5 2 4 2 3 2 2" xfId="7512"/>
    <cellStyle name="Normal 5 2 4 2 3 2_CALENDARIO MODIFICADO" xfId="6435"/>
    <cellStyle name="Normal 5 2 4 2 4" xfId="5358"/>
    <cellStyle name="Normal 5 2 4 2 4 2" xfId="7513"/>
    <cellStyle name="Normal 5 2 4 2 4_CALENDARIO MODIFICADO" xfId="6436"/>
    <cellStyle name="Normal 5 2 4 3" xfId="4285"/>
    <cellStyle name="Normal 5 2 4 3 2" xfId="4286"/>
    <cellStyle name="Normal 5 2 4 3 2 2" xfId="5363"/>
    <cellStyle name="Normal 5 2 4 3 2 2 2" xfId="7514"/>
    <cellStyle name="Normal 5 2 4 3 2 2_CALENDARIO MODIFICADO" xfId="6437"/>
    <cellStyle name="Normal 5 2 4 3 3" xfId="5362"/>
    <cellStyle name="Normal 5 2 4 3 3 2" xfId="7515"/>
    <cellStyle name="Normal 5 2 4 3 3_CALENDARIO MODIFICADO" xfId="6438"/>
    <cellStyle name="Normal 5 2 4 4" xfId="4287"/>
    <cellStyle name="Normal 5 2 4 4 2" xfId="5364"/>
    <cellStyle name="Normal 5 2 4 4 2 2" xfId="7516"/>
    <cellStyle name="Normal 5 2 4 4 2_CALENDARIO MODIFICADO" xfId="6439"/>
    <cellStyle name="Normal 5 2 4 5" xfId="5357"/>
    <cellStyle name="Normal 5 2 4 5 2" xfId="7517"/>
    <cellStyle name="Normal 5 2 4 5_CALENDARIO MODIFICADO" xfId="6440"/>
    <cellStyle name="Normal 5 2 5" xfId="4288"/>
    <cellStyle name="Normal 5 2 5 2" xfId="4289"/>
    <cellStyle name="Normal 5 2 5 2 2" xfId="4290"/>
    <cellStyle name="Normal 5 2 5 2 2 2" xfId="5367"/>
    <cellStyle name="Normal 5 2 5 2 2 2 2" xfId="7518"/>
    <cellStyle name="Normal 5 2 5 2 2 2_CALENDARIO MODIFICADO" xfId="6441"/>
    <cellStyle name="Normal 5 2 5 2 3" xfId="5366"/>
    <cellStyle name="Normal 5 2 5 2 3 2" xfId="7519"/>
    <cellStyle name="Normal 5 2 5 2 3_CALENDARIO MODIFICADO" xfId="6442"/>
    <cellStyle name="Normal 5 2 5 3" xfId="4291"/>
    <cellStyle name="Normal 5 2 5 3 2" xfId="5368"/>
    <cellStyle name="Normal 5 2 5 3 2 2" xfId="7520"/>
    <cellStyle name="Normal 5 2 5 3 2_CALENDARIO MODIFICADO" xfId="6443"/>
    <cellStyle name="Normal 5 2 5 4" xfId="5365"/>
    <cellStyle name="Normal 5 2 5 4 2" xfId="7521"/>
    <cellStyle name="Normal 5 2 5 4_CALENDARIO MODIFICADO" xfId="6444"/>
    <cellStyle name="Normal 5 2 6" xfId="4292"/>
    <cellStyle name="Normal 5 2 6 2" xfId="4293"/>
    <cellStyle name="Normal 5 2 6 2 2" xfId="5370"/>
    <cellStyle name="Normal 5 2 6 2 2 2" xfId="7522"/>
    <cellStyle name="Normal 5 2 6 2 2_CALENDARIO MODIFICADO" xfId="6445"/>
    <cellStyle name="Normal 5 2 6 3" xfId="5369"/>
    <cellStyle name="Normal 5 2 6 3 2" xfId="7523"/>
    <cellStyle name="Normal 5 2 6 3_CALENDARIO MODIFICADO" xfId="6446"/>
    <cellStyle name="Normal 5 2 7" xfId="4294"/>
    <cellStyle name="Normal 5 2 7 2" xfId="5371"/>
    <cellStyle name="Normal 5 2 7 2 2" xfId="7524"/>
    <cellStyle name="Normal 5 2 7 2_CALENDARIO MODIFICADO" xfId="6447"/>
    <cellStyle name="Normal 5 2 8" xfId="4295"/>
    <cellStyle name="Normal 5 2 8 2" xfId="5372"/>
    <cellStyle name="Normal 5 2 8 2 2" xfId="7525"/>
    <cellStyle name="Normal 5 2 8 2_CALENDARIO MODIFICADO" xfId="6448"/>
    <cellStyle name="Normal 5 2 9" xfId="5308"/>
    <cellStyle name="Normal 5 2 9 2" xfId="7526"/>
    <cellStyle name="Normal 5 2 9_CALENDARIO MODIFICADO" xfId="6449"/>
    <cellStyle name="Normal 5 2_CALENDARIO" xfId="4296"/>
    <cellStyle name="Normal 5 20" xfId="8478"/>
    <cellStyle name="Normal 5 20 2" xfId="8658"/>
    <cellStyle name="Normal 5 20_EVOLUCION ORIGINAL Y CONCILIACI" xfId="8907"/>
    <cellStyle name="Normal 5 21" xfId="8471"/>
    <cellStyle name="Normal 5 21 2" xfId="8659"/>
    <cellStyle name="Normal 5 21_EVOLUCION ORIGINAL Y CONCILIACI" xfId="8906"/>
    <cellStyle name="Normal 5 22" xfId="8497"/>
    <cellStyle name="Normal 5 22 2" xfId="8660"/>
    <cellStyle name="Normal 5 22_EVOLUCION ORIGINAL Y CONCILIACI" xfId="8905"/>
    <cellStyle name="Normal 5 23" xfId="8486"/>
    <cellStyle name="Normal 5 23 2" xfId="8661"/>
    <cellStyle name="Normal 5 23_EVOLUCION ORIGINAL Y CONCILIACI" xfId="8903"/>
    <cellStyle name="Normal 5 24" xfId="8535"/>
    <cellStyle name="Normal 5 24 2" xfId="8662"/>
    <cellStyle name="Normal 5 24_EVOLUCION ORIGINAL Y CONCILIACI" xfId="8896"/>
    <cellStyle name="Normal 5 25" xfId="8520"/>
    <cellStyle name="Normal 5 25 2" xfId="8663"/>
    <cellStyle name="Normal 5 25_EVOLUCION ORIGINAL Y CONCILIACI" xfId="8895"/>
    <cellStyle name="Normal 5 26" xfId="8539"/>
    <cellStyle name="Normal 5 26 2" xfId="8664"/>
    <cellStyle name="Normal 5 26_EVOLUCION ORIGINAL Y CONCILIACI" xfId="8894"/>
    <cellStyle name="Normal 5 27" xfId="8516"/>
    <cellStyle name="Normal 5 27 2" xfId="8665"/>
    <cellStyle name="Normal 5 27_EVOLUCION ORIGINAL Y CONCILIACI" xfId="8893"/>
    <cellStyle name="Normal 5 28" xfId="8547"/>
    <cellStyle name="Normal 5 28 2" xfId="8666"/>
    <cellStyle name="Normal 5 28_EVOLUCION ORIGINAL Y CONCILIACI" xfId="8892"/>
    <cellStyle name="Normal 5 29" xfId="8508"/>
    <cellStyle name="Normal 5 29 2" xfId="8667"/>
    <cellStyle name="Normal 5 29_EVOLUCION ORIGINAL Y CONCILIACI" xfId="8891"/>
    <cellStyle name="Normal 5 3" xfId="4297"/>
    <cellStyle name="Normal 5 3 2" xfId="4298"/>
    <cellStyle name="Normal 5 3 2 2" xfId="4299"/>
    <cellStyle name="Normal 5 3 2 2 2" xfId="4300"/>
    <cellStyle name="Normal 5 3 2 2 2 2" xfId="4301"/>
    <cellStyle name="Normal 5 3 2 2 2 2 2" xfId="4302"/>
    <cellStyle name="Normal 5 3 2 2 2 2 2 2" xfId="5378"/>
    <cellStyle name="Normal 5 3 2 2 2 2 2 2 2" xfId="7527"/>
    <cellStyle name="Normal 5 3 2 2 2 2 2 2_CALENDARIO MODIFICADO" xfId="6450"/>
    <cellStyle name="Normal 5 3 2 2 2 2 3" xfId="5377"/>
    <cellStyle name="Normal 5 3 2 2 2 2 3 2" xfId="7528"/>
    <cellStyle name="Normal 5 3 2 2 2 2 3_CALENDARIO MODIFICADO" xfId="6451"/>
    <cellStyle name="Normal 5 3 2 2 2 3" xfId="4303"/>
    <cellStyle name="Normal 5 3 2 2 2 3 2" xfId="5379"/>
    <cellStyle name="Normal 5 3 2 2 2 3 2 2" xfId="7529"/>
    <cellStyle name="Normal 5 3 2 2 2 3 2_CALENDARIO MODIFICADO" xfId="6452"/>
    <cellStyle name="Normal 5 3 2 2 2 4" xfId="5376"/>
    <cellStyle name="Normal 5 3 2 2 2 4 2" xfId="7530"/>
    <cellStyle name="Normal 5 3 2 2 2 4_CALENDARIO MODIFICADO" xfId="6453"/>
    <cellStyle name="Normal 5 3 2 2 3" xfId="4304"/>
    <cellStyle name="Normal 5 3 2 2 3 2" xfId="4305"/>
    <cellStyle name="Normal 5 3 2 2 3 2 2" xfId="5381"/>
    <cellStyle name="Normal 5 3 2 2 3 2 2 2" xfId="7531"/>
    <cellStyle name="Normal 5 3 2 2 3 2 2_CALENDARIO MODIFICADO" xfId="6454"/>
    <cellStyle name="Normal 5 3 2 2 3 3" xfId="5380"/>
    <cellStyle name="Normal 5 3 2 2 3 3 2" xfId="7532"/>
    <cellStyle name="Normal 5 3 2 2 3 3_CALENDARIO MODIFICADO" xfId="6455"/>
    <cellStyle name="Normal 5 3 2 2 4" xfId="4306"/>
    <cellStyle name="Normal 5 3 2 2 4 2" xfId="5382"/>
    <cellStyle name="Normal 5 3 2 2 4 2 2" xfId="7533"/>
    <cellStyle name="Normal 5 3 2 2 4 2_CALENDARIO MODIFICADO" xfId="6456"/>
    <cellStyle name="Normal 5 3 2 2 5" xfId="5375"/>
    <cellStyle name="Normal 5 3 2 2 5 2" xfId="7534"/>
    <cellStyle name="Normal 5 3 2 2 5_CALENDARIO MODIFICADO" xfId="6457"/>
    <cellStyle name="Normal 5 3 2 3" xfId="4307"/>
    <cellStyle name="Normal 5 3 2 3 2" xfId="4308"/>
    <cellStyle name="Normal 5 3 2 3 2 2" xfId="4309"/>
    <cellStyle name="Normal 5 3 2 3 2 2 2" xfId="5385"/>
    <cellStyle name="Normal 5 3 2 3 2 2 2 2" xfId="7535"/>
    <cellStyle name="Normal 5 3 2 3 2 2 2_CALENDARIO MODIFICADO" xfId="6458"/>
    <cellStyle name="Normal 5 3 2 3 2 3" xfId="5384"/>
    <cellStyle name="Normal 5 3 2 3 2 3 2" xfId="7536"/>
    <cellStyle name="Normal 5 3 2 3 2 3_CALENDARIO MODIFICADO" xfId="6459"/>
    <cellStyle name="Normal 5 3 2 3 3" xfId="4310"/>
    <cellStyle name="Normal 5 3 2 3 3 2" xfId="5386"/>
    <cellStyle name="Normal 5 3 2 3 3 2 2" xfId="7537"/>
    <cellStyle name="Normal 5 3 2 3 3 2_CALENDARIO MODIFICADO" xfId="6460"/>
    <cellStyle name="Normal 5 3 2 3 4" xfId="5383"/>
    <cellStyle name="Normal 5 3 2 3 4 2" xfId="7538"/>
    <cellStyle name="Normal 5 3 2 3 4_CALENDARIO MODIFICADO" xfId="6461"/>
    <cellStyle name="Normal 5 3 2 4" xfId="4311"/>
    <cellStyle name="Normal 5 3 2 4 2" xfId="4312"/>
    <cellStyle name="Normal 5 3 2 4 2 2" xfId="5388"/>
    <cellStyle name="Normal 5 3 2 4 2 2 2" xfId="7539"/>
    <cellStyle name="Normal 5 3 2 4 2 2_CALENDARIO MODIFICADO" xfId="6462"/>
    <cellStyle name="Normal 5 3 2 4 3" xfId="5387"/>
    <cellStyle name="Normal 5 3 2 4 3 2" xfId="7540"/>
    <cellStyle name="Normal 5 3 2 4 3_CALENDARIO MODIFICADO" xfId="6463"/>
    <cellStyle name="Normal 5 3 2 5" xfId="4313"/>
    <cellStyle name="Normal 5 3 2 5 2" xfId="5389"/>
    <cellStyle name="Normal 5 3 2 5 2 2" xfId="7541"/>
    <cellStyle name="Normal 5 3 2 5 2_CALENDARIO MODIFICADO" xfId="6464"/>
    <cellStyle name="Normal 5 3 2 6" xfId="5374"/>
    <cellStyle name="Normal 5 3 2 6 2" xfId="7542"/>
    <cellStyle name="Normal 5 3 2 6_CALENDARIO MODIFICADO" xfId="6465"/>
    <cellStyle name="Normal 5 3 3" xfId="4314"/>
    <cellStyle name="Normal 5 3 3 2" xfId="4315"/>
    <cellStyle name="Normal 5 3 3 2 2" xfId="4316"/>
    <cellStyle name="Normal 5 3 3 2 2 2" xfId="4317"/>
    <cellStyle name="Normal 5 3 3 2 2 2 2" xfId="5393"/>
    <cellStyle name="Normal 5 3 3 2 2 2 2 2" xfId="7543"/>
    <cellStyle name="Normal 5 3 3 2 2 2 2_CALENDARIO MODIFICADO" xfId="6466"/>
    <cellStyle name="Normal 5 3 3 2 2 3" xfId="5392"/>
    <cellStyle name="Normal 5 3 3 2 2 3 2" xfId="7544"/>
    <cellStyle name="Normal 5 3 3 2 2 3_CALENDARIO MODIFICADO" xfId="6467"/>
    <cellStyle name="Normal 5 3 3 2 3" xfId="4318"/>
    <cellStyle name="Normal 5 3 3 2 3 2" xfId="5394"/>
    <cellStyle name="Normal 5 3 3 2 3 2 2" xfId="7545"/>
    <cellStyle name="Normal 5 3 3 2 3 2_CALENDARIO MODIFICADO" xfId="6468"/>
    <cellStyle name="Normal 5 3 3 2 4" xfId="5391"/>
    <cellStyle name="Normal 5 3 3 2 4 2" xfId="7546"/>
    <cellStyle name="Normal 5 3 3 2 4_CALENDARIO MODIFICADO" xfId="6469"/>
    <cellStyle name="Normal 5 3 3 3" xfId="4319"/>
    <cellStyle name="Normal 5 3 3 3 2" xfId="4320"/>
    <cellStyle name="Normal 5 3 3 3 2 2" xfId="5396"/>
    <cellStyle name="Normal 5 3 3 3 2 2 2" xfId="7547"/>
    <cellStyle name="Normal 5 3 3 3 2 2_CALENDARIO MODIFICADO" xfId="6470"/>
    <cellStyle name="Normal 5 3 3 3 3" xfId="5395"/>
    <cellStyle name="Normal 5 3 3 3 3 2" xfId="7548"/>
    <cellStyle name="Normal 5 3 3 3 3_CALENDARIO MODIFICADO" xfId="6471"/>
    <cellStyle name="Normal 5 3 3 4" xfId="4321"/>
    <cellStyle name="Normal 5 3 3 4 2" xfId="5397"/>
    <cellStyle name="Normal 5 3 3 4 2 2" xfId="7549"/>
    <cellStyle name="Normal 5 3 3 4 2_CALENDARIO MODIFICADO" xfId="6472"/>
    <cellStyle name="Normal 5 3 3 5" xfId="5390"/>
    <cellStyle name="Normal 5 3 3 5 2" xfId="7550"/>
    <cellStyle name="Normal 5 3 3 5_CALENDARIO MODIFICADO" xfId="6473"/>
    <cellStyle name="Normal 5 3 4" xfId="4322"/>
    <cellStyle name="Normal 5 3 4 2" xfId="4323"/>
    <cellStyle name="Normal 5 3 4 2 2" xfId="4324"/>
    <cellStyle name="Normal 5 3 4 2 2 2" xfId="5400"/>
    <cellStyle name="Normal 5 3 4 2 2 2 2" xfId="7551"/>
    <cellStyle name="Normal 5 3 4 2 2 2_CALENDARIO MODIFICADO" xfId="6474"/>
    <cellStyle name="Normal 5 3 4 2 3" xfId="5399"/>
    <cellStyle name="Normal 5 3 4 2 3 2" xfId="7552"/>
    <cellStyle name="Normal 5 3 4 2 3_CALENDARIO MODIFICADO" xfId="6475"/>
    <cellStyle name="Normal 5 3 4 3" xfId="4325"/>
    <cellStyle name="Normal 5 3 4 3 2" xfId="5401"/>
    <cellStyle name="Normal 5 3 4 3 2 2" xfId="7553"/>
    <cellStyle name="Normal 5 3 4 3 2_CALENDARIO MODIFICADO" xfId="6476"/>
    <cellStyle name="Normal 5 3 4 4" xfId="5398"/>
    <cellStyle name="Normal 5 3 4 4 2" xfId="7554"/>
    <cellStyle name="Normal 5 3 4 4_CALENDARIO MODIFICADO" xfId="6477"/>
    <cellStyle name="Normal 5 3 5" xfId="4326"/>
    <cellStyle name="Normal 5 3 5 2" xfId="4327"/>
    <cellStyle name="Normal 5 3 5 2 2" xfId="5403"/>
    <cellStyle name="Normal 5 3 5 2 2 2" xfId="7555"/>
    <cellStyle name="Normal 5 3 5 2 2_CALENDARIO MODIFICADO" xfId="6478"/>
    <cellStyle name="Normal 5 3 5 3" xfId="5402"/>
    <cellStyle name="Normal 5 3 5 3 2" xfId="7556"/>
    <cellStyle name="Normal 5 3 5 3_CALENDARIO MODIFICADO" xfId="6479"/>
    <cellStyle name="Normal 5 3 6" xfId="4328"/>
    <cellStyle name="Normal 5 3 6 2" xfId="5404"/>
    <cellStyle name="Normal 5 3 6 2 2" xfId="7557"/>
    <cellStyle name="Normal 5 3 6 2_CALENDARIO MODIFICADO" xfId="6480"/>
    <cellStyle name="Normal 5 3 7" xfId="4329"/>
    <cellStyle name="Normal 5 3 7 2" xfId="5405"/>
    <cellStyle name="Normal 5 3 7 2 2" xfId="7558"/>
    <cellStyle name="Normal 5 3 7 2_CALENDARIO MODIFICADO" xfId="6481"/>
    <cellStyle name="Normal 5 3 8" xfId="5373"/>
    <cellStyle name="Normal 5 3 8 2" xfId="7559"/>
    <cellStyle name="Normal 5 3 8_CALENDARIO MODIFICADO" xfId="6482"/>
    <cellStyle name="Normal 5 3_CALENDARIO" xfId="4330"/>
    <cellStyle name="Normal 5 4" xfId="4331"/>
    <cellStyle name="Normal 5 4 2" xfId="4332"/>
    <cellStyle name="Normal 5 4 2 2" xfId="4333"/>
    <cellStyle name="Normal 5 4 2 2 2" xfId="4334"/>
    <cellStyle name="Normal 5 4 2 2 2 2" xfId="4335"/>
    <cellStyle name="Normal 5 4 2 2 2 2 2" xfId="5410"/>
    <cellStyle name="Normal 5 4 2 2 2 2 2 2" xfId="7560"/>
    <cellStyle name="Normal 5 4 2 2 2 2 2_CALENDARIO MODIFICADO" xfId="6483"/>
    <cellStyle name="Normal 5 4 2 2 2 3" xfId="5409"/>
    <cellStyle name="Normal 5 4 2 2 2 3 2" xfId="7561"/>
    <cellStyle name="Normal 5 4 2 2 2 3_CALENDARIO MODIFICADO" xfId="6484"/>
    <cellStyle name="Normal 5 4 2 2 3" xfId="4336"/>
    <cellStyle name="Normal 5 4 2 2 3 2" xfId="5411"/>
    <cellStyle name="Normal 5 4 2 2 3 2 2" xfId="7562"/>
    <cellStyle name="Normal 5 4 2 2 3 2_CALENDARIO MODIFICADO" xfId="6485"/>
    <cellStyle name="Normal 5 4 2 2 4" xfId="5408"/>
    <cellStyle name="Normal 5 4 2 2 4 2" xfId="7563"/>
    <cellStyle name="Normal 5 4 2 2 4_CALENDARIO MODIFICADO" xfId="6486"/>
    <cellStyle name="Normal 5 4 2 3" xfId="4337"/>
    <cellStyle name="Normal 5 4 2 3 2" xfId="4338"/>
    <cellStyle name="Normal 5 4 2 3 2 2" xfId="5413"/>
    <cellStyle name="Normal 5 4 2 3 2 2 2" xfId="7564"/>
    <cellStyle name="Normal 5 4 2 3 2 2_CALENDARIO MODIFICADO" xfId="6487"/>
    <cellStyle name="Normal 5 4 2 3 3" xfId="5412"/>
    <cellStyle name="Normal 5 4 2 3 3 2" xfId="7565"/>
    <cellStyle name="Normal 5 4 2 3 3_CALENDARIO MODIFICADO" xfId="6488"/>
    <cellStyle name="Normal 5 4 2 4" xfId="4339"/>
    <cellStyle name="Normal 5 4 2 4 2" xfId="5414"/>
    <cellStyle name="Normal 5 4 2 4 2 2" xfId="7566"/>
    <cellStyle name="Normal 5 4 2 4 2_CALENDARIO MODIFICADO" xfId="6489"/>
    <cellStyle name="Normal 5 4 2 5" xfId="5407"/>
    <cellStyle name="Normal 5 4 2 5 2" xfId="7567"/>
    <cellStyle name="Normal 5 4 2 5_CALENDARIO MODIFICADO" xfId="6490"/>
    <cellStyle name="Normal 5 4 3" xfId="4340"/>
    <cellStyle name="Normal 5 4 3 2" xfId="4341"/>
    <cellStyle name="Normal 5 4 3 2 2" xfId="4342"/>
    <cellStyle name="Normal 5 4 3 2 2 2" xfId="5417"/>
    <cellStyle name="Normal 5 4 3 2 2 2 2" xfId="7568"/>
    <cellStyle name="Normal 5 4 3 2 2 2_CALENDARIO MODIFICADO" xfId="6491"/>
    <cellStyle name="Normal 5 4 3 2 3" xfId="5416"/>
    <cellStyle name="Normal 5 4 3 2 3 2" xfId="7569"/>
    <cellStyle name="Normal 5 4 3 2 3_CALENDARIO MODIFICADO" xfId="6492"/>
    <cellStyle name="Normal 5 4 3 3" xfId="4343"/>
    <cellStyle name="Normal 5 4 3 3 2" xfId="5418"/>
    <cellStyle name="Normal 5 4 3 3 2 2" xfId="7570"/>
    <cellStyle name="Normal 5 4 3 3 2_CALENDARIO MODIFICADO" xfId="6493"/>
    <cellStyle name="Normal 5 4 3 4" xfId="5415"/>
    <cellStyle name="Normal 5 4 3 4 2" xfId="7571"/>
    <cellStyle name="Normal 5 4 3 4_CALENDARIO MODIFICADO" xfId="6494"/>
    <cellStyle name="Normal 5 4 4" xfId="4344"/>
    <cellStyle name="Normal 5 4 4 2" xfId="4345"/>
    <cellStyle name="Normal 5 4 4 2 2" xfId="5420"/>
    <cellStyle name="Normal 5 4 4 2 2 2" xfId="7572"/>
    <cellStyle name="Normal 5 4 4 2 2_CALENDARIO MODIFICADO" xfId="6495"/>
    <cellStyle name="Normal 5 4 4 3" xfId="5419"/>
    <cellStyle name="Normal 5 4 4 3 2" xfId="7573"/>
    <cellStyle name="Normal 5 4 4 3_CALENDARIO MODIFICADO" xfId="6496"/>
    <cellStyle name="Normal 5 4 5" xfId="4346"/>
    <cellStyle name="Normal 5 4 5 2" xfId="5421"/>
    <cellStyle name="Normal 5 4 5 2 2" xfId="7574"/>
    <cellStyle name="Normal 5 4 5 2_CALENDARIO MODIFICADO" xfId="6497"/>
    <cellStyle name="Normal 5 4 6" xfId="4347"/>
    <cellStyle name="Normal 5 4 6 2" xfId="5422"/>
    <cellStyle name="Normal 5 4 6 2 2" xfId="7575"/>
    <cellStyle name="Normal 5 4 6 2_CALENDARIO MODIFICADO" xfId="6498"/>
    <cellStyle name="Normal 5 4 7" xfId="5406"/>
    <cellStyle name="Normal 5 4 7 2" xfId="7576"/>
    <cellStyle name="Normal 5 4 7_CALENDARIO MODIFICADO" xfId="6499"/>
    <cellStyle name="Normal 5 4_CALENDARIO" xfId="4348"/>
    <cellStyle name="Normal 5 5" xfId="4349"/>
    <cellStyle name="Normal 5 5 2" xfId="4350"/>
    <cellStyle name="Normal 5 5 2 2" xfId="4351"/>
    <cellStyle name="Normal 5 5 2 2 2" xfId="4352"/>
    <cellStyle name="Normal 5 5 2 2 2 2" xfId="5426"/>
    <cellStyle name="Normal 5 5 2 2 2 2 2" xfId="7577"/>
    <cellStyle name="Normal 5 5 2 2 2 2_CALENDARIO MODIFICADO" xfId="6500"/>
    <cellStyle name="Normal 5 5 2 2 3" xfId="5425"/>
    <cellStyle name="Normal 5 5 2 2 3 2" xfId="7578"/>
    <cellStyle name="Normal 5 5 2 2 3_CALENDARIO MODIFICADO" xfId="6501"/>
    <cellStyle name="Normal 5 5 2 3" xfId="4353"/>
    <cellStyle name="Normal 5 5 2 3 2" xfId="5427"/>
    <cellStyle name="Normal 5 5 2 3 2 2" xfId="7579"/>
    <cellStyle name="Normal 5 5 2 3 2_CALENDARIO MODIFICADO" xfId="6502"/>
    <cellStyle name="Normal 5 5 2 4" xfId="5424"/>
    <cellStyle name="Normal 5 5 2 4 2" xfId="7580"/>
    <cellStyle name="Normal 5 5 2 4_CALENDARIO MODIFICADO" xfId="6503"/>
    <cellStyle name="Normal 5 5 3" xfId="4354"/>
    <cellStyle name="Normal 5 5 3 2" xfId="4355"/>
    <cellStyle name="Normal 5 5 3 2 2" xfId="5429"/>
    <cellStyle name="Normal 5 5 3 2 2 2" xfId="7581"/>
    <cellStyle name="Normal 5 5 3 2 2_CALENDARIO MODIFICADO" xfId="6504"/>
    <cellStyle name="Normal 5 5 3 3" xfId="5428"/>
    <cellStyle name="Normal 5 5 3 3 2" xfId="7582"/>
    <cellStyle name="Normal 5 5 3 3_CALENDARIO MODIFICADO" xfId="6505"/>
    <cellStyle name="Normal 5 5 4" xfId="4356"/>
    <cellStyle name="Normal 5 5 4 2" xfId="5430"/>
    <cellStyle name="Normal 5 5 4 2 2" xfId="7583"/>
    <cellStyle name="Normal 5 5 4 2_CALENDARIO MODIFICADO" xfId="6506"/>
    <cellStyle name="Normal 5 5 5" xfId="5423"/>
    <cellStyle name="Normal 5 5 5 2" xfId="7584"/>
    <cellStyle name="Normal 5 5 5_CALENDARIO MODIFICADO" xfId="6507"/>
    <cellStyle name="Normal 5 6" xfId="4357"/>
    <cellStyle name="Normal 5 6 2" xfId="4358"/>
    <cellStyle name="Normal 5 6 2 2" xfId="4359"/>
    <cellStyle name="Normal 5 6 2 2 2" xfId="5433"/>
    <cellStyle name="Normal 5 6 2 2 2 2" xfId="7585"/>
    <cellStyle name="Normal 5 6 2 2 2_CALENDARIO MODIFICADO" xfId="6508"/>
    <cellStyle name="Normal 5 6 2 3" xfId="5432"/>
    <cellStyle name="Normal 5 6 2 3 2" xfId="7586"/>
    <cellStyle name="Normal 5 6 2 3_CALENDARIO MODIFICADO" xfId="6509"/>
    <cellStyle name="Normal 5 6 3" xfId="4360"/>
    <cellStyle name="Normal 5 6 3 2" xfId="5434"/>
    <cellStyle name="Normal 5 6 3 2 2" xfId="7587"/>
    <cellStyle name="Normal 5 6 3 2_CALENDARIO MODIFICADO" xfId="6510"/>
    <cellStyle name="Normal 5 6 4" xfId="5431"/>
    <cellStyle name="Normal 5 6 4 2" xfId="7588"/>
    <cellStyle name="Normal 5 6 4_CALENDARIO MODIFICADO" xfId="6511"/>
    <cellStyle name="Normal 5 7" xfId="4361"/>
    <cellStyle name="Normal 5 7 2" xfId="4362"/>
    <cellStyle name="Normal 5 7 2 2" xfId="5436"/>
    <cellStyle name="Normal 5 7 2 2 2" xfId="7589"/>
    <cellStyle name="Normal 5 7 2 2_CALENDARIO MODIFICADO" xfId="6512"/>
    <cellStyle name="Normal 5 7 3" xfId="5435"/>
    <cellStyle name="Normal 5 7 3 2" xfId="7590"/>
    <cellStyle name="Normal 5 7 3_CALENDARIO MODIFICADO" xfId="6513"/>
    <cellStyle name="Normal 5 8" xfId="4363"/>
    <cellStyle name="Normal 5 8 2" xfId="5437"/>
    <cellStyle name="Normal 5 8 2 2" xfId="7591"/>
    <cellStyle name="Normal 5 8 2_CALENDARIO MODIFICADO" xfId="6514"/>
    <cellStyle name="Normal 5 9" xfId="4364"/>
    <cellStyle name="Normal 5 9 2" xfId="5438"/>
    <cellStyle name="Normal 5 9 2 2" xfId="7592"/>
    <cellStyle name="Normal 5 9 2_CALENDARIO MODIFICADO" xfId="6515"/>
    <cellStyle name="Normal 5_2010" xfId="4365"/>
    <cellStyle name="Normal 50" xfId="4366"/>
    <cellStyle name="Normal 50 2" xfId="4367"/>
    <cellStyle name="Normal 50 2 2" xfId="5440"/>
    <cellStyle name="Normal 50 2 2 2" xfId="7593"/>
    <cellStyle name="Normal 50 2 2_CALENDARIO MODIFICADO" xfId="6516"/>
    <cellStyle name="Normal 50 3" xfId="5439"/>
    <cellStyle name="Normal 50 3 2" xfId="7594"/>
    <cellStyle name="Normal 50 3_CALENDARIO MODIFICADO" xfId="6517"/>
    <cellStyle name="Normal 51" xfId="4368"/>
    <cellStyle name="Normal 51 2" xfId="4369"/>
    <cellStyle name="Normal 51 2 2" xfId="5442"/>
    <cellStyle name="Normal 51 2 2 2" xfId="7595"/>
    <cellStyle name="Normal 51 2 2_CALENDARIO MODIFICADO" xfId="6518"/>
    <cellStyle name="Normal 51 3" xfId="5441"/>
    <cellStyle name="Normal 51 3 2" xfId="7596"/>
    <cellStyle name="Normal 51 3_CALENDARIO MODIFICADO" xfId="6519"/>
    <cellStyle name="Normal 52" xfId="4370"/>
    <cellStyle name="Normal 52 2" xfId="4371"/>
    <cellStyle name="Normal 52 2 2" xfId="5444"/>
    <cellStyle name="Normal 52 2 2 2" xfId="7597"/>
    <cellStyle name="Normal 52 2 2_CALENDARIO MODIFICADO" xfId="6520"/>
    <cellStyle name="Normal 52 3" xfId="5443"/>
    <cellStyle name="Normal 52 3 2" xfId="7598"/>
    <cellStyle name="Normal 52 3_CALENDARIO MODIFICADO" xfId="6521"/>
    <cellStyle name="Normal 53" xfId="4372"/>
    <cellStyle name="Normal 53 2" xfId="4373"/>
    <cellStyle name="Normal 53 2 2" xfId="5446"/>
    <cellStyle name="Normal 53 2 2 2" xfId="7599"/>
    <cellStyle name="Normal 53 2 2_CALENDARIO MODIFICADO" xfId="6522"/>
    <cellStyle name="Normal 53 3" xfId="5445"/>
    <cellStyle name="Normal 53 3 2" xfId="7600"/>
    <cellStyle name="Normal 53 3_CALENDARIO MODIFICADO" xfId="6523"/>
    <cellStyle name="Normal 54" xfId="4374"/>
    <cellStyle name="Normal 54 2" xfId="4375"/>
    <cellStyle name="Normal 54 2 2" xfId="5448"/>
    <cellStyle name="Normal 54 2 2 2" xfId="7601"/>
    <cellStyle name="Normal 54 2 2_CALENDARIO MODIFICADO" xfId="6524"/>
    <cellStyle name="Normal 54 3" xfId="5447"/>
    <cellStyle name="Normal 54 3 2" xfId="7602"/>
    <cellStyle name="Normal 54 3_CALENDARIO MODIFICADO" xfId="6525"/>
    <cellStyle name="Normal 55" xfId="4376"/>
    <cellStyle name="Normal 55 2" xfId="4377"/>
    <cellStyle name="Normal 55 2 2" xfId="4378"/>
    <cellStyle name="Normal 55 2 2 2" xfId="5451"/>
    <cellStyle name="Normal 55 2 2 2 2" xfId="7603"/>
    <cellStyle name="Normal 55 2 2 2_CALENDARIO MODIFICADO" xfId="6526"/>
    <cellStyle name="Normal 55 2 3" xfId="4379"/>
    <cellStyle name="Normal 55 2 3 2" xfId="5452"/>
    <cellStyle name="Normal 55 2 3 2 2" xfId="7604"/>
    <cellStyle name="Normal 55 2 3 2_CALENDARIO MODIFICADO" xfId="6527"/>
    <cellStyle name="Normal 55 2 4" xfId="4380"/>
    <cellStyle name="Normal 55 2 4 2" xfId="5453"/>
    <cellStyle name="Normal 55 2 4 2 2" xfId="7605"/>
    <cellStyle name="Normal 55 2 4 2_CALENDARIO MODIFICADO" xfId="6528"/>
    <cellStyle name="Normal 55 2 5" xfId="5450"/>
    <cellStyle name="Normal 55 2 5 2" xfId="7606"/>
    <cellStyle name="Normal 55 2 5_CALENDARIO MODIFICADO" xfId="6529"/>
    <cellStyle name="Normal 55 3" xfId="4381"/>
    <cellStyle name="Normal 55 3 2" xfId="5454"/>
    <cellStyle name="Normal 55 3 2 2" xfId="7607"/>
    <cellStyle name="Normal 55 3 2_CALENDARIO MODIFICADO" xfId="6530"/>
    <cellStyle name="Normal 55 4" xfId="5449"/>
    <cellStyle name="Normal 55 4 2" xfId="7608"/>
    <cellStyle name="Normal 55 4_CALENDARIO MODIFICADO" xfId="6531"/>
    <cellStyle name="Normal 56" xfId="4382"/>
    <cellStyle name="Normal 56 2" xfId="4383"/>
    <cellStyle name="Normal 56 2 2" xfId="5456"/>
    <cellStyle name="Normal 56 2 2 2" xfId="7609"/>
    <cellStyle name="Normal 56 2 2_CALENDARIO MODIFICADO" xfId="6532"/>
    <cellStyle name="Normal 56 3" xfId="5455"/>
    <cellStyle name="Normal 56 3 2" xfId="7610"/>
    <cellStyle name="Normal 56 3_CALENDARIO MODIFICADO" xfId="6533"/>
    <cellStyle name="Normal 57" xfId="4384"/>
    <cellStyle name="Normal 57 2" xfId="4385"/>
    <cellStyle name="Normal 57 2 2" xfId="5458"/>
    <cellStyle name="Normal 57 2 2 2" xfId="7611"/>
    <cellStyle name="Normal 57 2 2_CALENDARIO MODIFICADO" xfId="6534"/>
    <cellStyle name="Normal 57 3" xfId="5457"/>
    <cellStyle name="Normal 57 3 2" xfId="7612"/>
    <cellStyle name="Normal 57 3_CALENDARIO MODIFICADO" xfId="6535"/>
    <cellStyle name="Normal 58" xfId="4386"/>
    <cellStyle name="Normal 58 2" xfId="4387"/>
    <cellStyle name="Normal 58 2 2" xfId="5460"/>
    <cellStyle name="Normal 58 2 2 2" xfId="7613"/>
    <cellStyle name="Normal 58 2 2_CALENDARIO MODIFICADO" xfId="6536"/>
    <cellStyle name="Normal 58 3" xfId="5459"/>
    <cellStyle name="Normal 58 3 2" xfId="7614"/>
    <cellStyle name="Normal 58 3_CALENDARIO MODIFICADO" xfId="6537"/>
    <cellStyle name="Normal 59" xfId="4388"/>
    <cellStyle name="Normal 59 2" xfId="4389"/>
    <cellStyle name="Normal 59 2 2" xfId="5462"/>
    <cellStyle name="Normal 59 2 2 2" xfId="7615"/>
    <cellStyle name="Normal 59 2 2_CALENDARIO MODIFICADO" xfId="6538"/>
    <cellStyle name="Normal 59 3" xfId="5461"/>
    <cellStyle name="Normal 59 3 2" xfId="7616"/>
    <cellStyle name="Normal 59 3_CALENDARIO MODIFICADO" xfId="6539"/>
    <cellStyle name="Normal 6" xfId="4390"/>
    <cellStyle name="Normal 6 10" xfId="8430"/>
    <cellStyle name="Normal 6 10 2" xfId="8668"/>
    <cellStyle name="Normal 6 10_EVOLUCION ORIGINAL Y CONCILIACI" xfId="8889"/>
    <cellStyle name="Normal 6 2" xfId="4391"/>
    <cellStyle name="Normal 6 2 2" xfId="4392"/>
    <cellStyle name="Normal 6 2 2 2" xfId="5465"/>
    <cellStyle name="Normal 6 2 2 2 2" xfId="7617"/>
    <cellStyle name="Normal 6 2 2 2_CALENDARIO MODIFICADO" xfId="6540"/>
    <cellStyle name="Normal 6 2 3" xfId="5464"/>
    <cellStyle name="Normal 6 2 3 2" xfId="7618"/>
    <cellStyle name="Normal 6 2 3_CALENDARIO MODIFICADO" xfId="6541"/>
    <cellStyle name="Normal 6 3" xfId="4393"/>
    <cellStyle name="Normal 6 3 2" xfId="5466"/>
    <cellStyle name="Normal 6 3 2 2" xfId="7619"/>
    <cellStyle name="Normal 6 3 2_CALENDARIO MODIFICADO" xfId="6542"/>
    <cellStyle name="Normal 6 4" xfId="5463"/>
    <cellStyle name="Normal 6 4 2" xfId="7620"/>
    <cellStyle name="Normal 6 4_CALENDARIO MODIFICADO" xfId="6543"/>
    <cellStyle name="Normal 6 5" xfId="8341"/>
    <cellStyle name="Normal 6 5 2" xfId="8669"/>
    <cellStyle name="Normal 6 5_EVOLUCION ORIGINAL Y CONCILIACI" xfId="8888"/>
    <cellStyle name="Normal 6 6" xfId="8335"/>
    <cellStyle name="Normal 6 6 2" xfId="8670"/>
    <cellStyle name="Normal 6 6_EVOLUCION ORIGINAL Y CONCILIACI" xfId="8887"/>
    <cellStyle name="Normal 6 7" xfId="8398"/>
    <cellStyle name="Normal 6 7 2" xfId="8671"/>
    <cellStyle name="Normal 6 7_EVOLUCION ORIGINAL Y CONCILIACI" xfId="8886"/>
    <cellStyle name="Normal 6 8" xfId="8382"/>
    <cellStyle name="Normal 6 8 2" xfId="8672"/>
    <cellStyle name="Normal 6 8_EVOLUCION ORIGINAL Y CONCILIACI" xfId="8885"/>
    <cellStyle name="Normal 6 9" xfId="8413"/>
    <cellStyle name="Normal 6 9 2" xfId="8673"/>
    <cellStyle name="Normal 6 9_EVOLUCION ORIGINAL Y CONCILIACI" xfId="8884"/>
    <cellStyle name="Normal 6_CALENDARIO" xfId="4394"/>
    <cellStyle name="Normal 60" xfId="4395"/>
    <cellStyle name="Normal 60 2" xfId="4396"/>
    <cellStyle name="Normal 60 2 2" xfId="5468"/>
    <cellStyle name="Normal 60 2 2 2" xfId="7621"/>
    <cellStyle name="Normal 60 2 2_CALENDARIO MODIFICADO" xfId="6544"/>
    <cellStyle name="Normal 60 3" xfId="5467"/>
    <cellStyle name="Normal 60 3 2" xfId="7622"/>
    <cellStyle name="Normal 60 3_CALENDARIO MODIFICADO" xfId="6545"/>
    <cellStyle name="Normal 61" xfId="4397"/>
    <cellStyle name="Normal 61 2" xfId="4398"/>
    <cellStyle name="Normal 61 2 2" xfId="4399"/>
    <cellStyle name="Normal 61 2 2 2" xfId="5471"/>
    <cellStyle name="Normal 61 2 2 2 2" xfId="7623"/>
    <cellStyle name="Normal 61 2 2 2_CALENDARIO MODIFICADO" xfId="6546"/>
    <cellStyle name="Normal 61 2 3" xfId="5470"/>
    <cellStyle name="Normal 61 2 3 2" xfId="7624"/>
    <cellStyle name="Normal 61 2 3_CALENDARIO MODIFICADO" xfId="6547"/>
    <cellStyle name="Normal 61 3" xfId="4400"/>
    <cellStyle name="Normal 61 3 2" xfId="5472"/>
    <cellStyle name="Normal 61 3 2 2" xfId="7625"/>
    <cellStyle name="Normal 61 3 2_CALENDARIO MODIFICADO" xfId="6548"/>
    <cellStyle name="Normal 61 4" xfId="5469"/>
    <cellStyle name="Normal 61 4 2" xfId="7626"/>
    <cellStyle name="Normal 61 4_CALENDARIO MODIFICADO" xfId="6549"/>
    <cellStyle name="Normal 62" xfId="4401"/>
    <cellStyle name="Normal 62 2" xfId="4402"/>
    <cellStyle name="Normal 62 2 2" xfId="5474"/>
    <cellStyle name="Normal 62 2 2 2" xfId="7627"/>
    <cellStyle name="Normal 62 2 2_CALENDARIO MODIFICADO" xfId="6550"/>
    <cellStyle name="Normal 62 3" xfId="5473"/>
    <cellStyle name="Normal 62 3 2" xfId="7628"/>
    <cellStyle name="Normal 62 3_CALENDARIO MODIFICADO" xfId="6551"/>
    <cellStyle name="Normal 63" xfId="4403"/>
    <cellStyle name="Normal 63 2" xfId="4404"/>
    <cellStyle name="Normal 63 2 2" xfId="5476"/>
    <cellStyle name="Normal 63 2 2 2" xfId="7629"/>
    <cellStyle name="Normal 63 2 2_CALENDARIO MODIFICADO" xfId="6552"/>
    <cellStyle name="Normal 63 3" xfId="5475"/>
    <cellStyle name="Normal 63 3 2" xfId="7630"/>
    <cellStyle name="Normal 63 3_CALENDARIO MODIFICADO" xfId="6553"/>
    <cellStyle name="Normal 64" xfId="4405"/>
    <cellStyle name="Normal 64 2" xfId="4406"/>
    <cellStyle name="Normal 64 2 2" xfId="4407"/>
    <cellStyle name="Normal 64 2 2 2" xfId="5479"/>
    <cellStyle name="Normal 64 2 2 2 2" xfId="7631"/>
    <cellStyle name="Normal 64 2 2 2_CALENDARIO MODIFICADO" xfId="6554"/>
    <cellStyle name="Normal 64 2 3" xfId="5478"/>
    <cellStyle name="Normal 64 2 3 2" xfId="7632"/>
    <cellStyle name="Normal 64 2 3_CALENDARIO MODIFICADO" xfId="6555"/>
    <cellStyle name="Normal 64 3" xfId="4408"/>
    <cellStyle name="Normal 64 3 2" xfId="5480"/>
    <cellStyle name="Normal 64 3 2 2" xfId="7633"/>
    <cellStyle name="Normal 64 3 2_CALENDARIO MODIFICADO" xfId="6556"/>
    <cellStyle name="Normal 64 4" xfId="5477"/>
    <cellStyle name="Normal 64 4 2" xfId="7634"/>
    <cellStyle name="Normal 64 4_CALENDARIO MODIFICADO" xfId="6557"/>
    <cellStyle name="Normal 65" xfId="4409"/>
    <cellStyle name="Normal 65 2" xfId="4410"/>
    <cellStyle name="Normal 65 2 2" xfId="5482"/>
    <cellStyle name="Normal 65 2 2 2" xfId="7635"/>
    <cellStyle name="Normal 65 2 2_CALENDARIO MODIFICADO" xfId="6558"/>
    <cellStyle name="Normal 65 3" xfId="5481"/>
    <cellStyle name="Normal 65 3 2" xfId="7636"/>
    <cellStyle name="Normal 65 3_CALENDARIO MODIFICADO" xfId="6559"/>
    <cellStyle name="Normal 66" xfId="4411"/>
    <cellStyle name="Normal 66 2" xfId="4412"/>
    <cellStyle name="Normal 66 2 2" xfId="5484"/>
    <cellStyle name="Normal 66 2 2 2" xfId="7637"/>
    <cellStyle name="Normal 66 2 2_CALENDARIO MODIFICADO" xfId="6560"/>
    <cellStyle name="Normal 66 3" xfId="5483"/>
    <cellStyle name="Normal 66 3 2" xfId="7638"/>
    <cellStyle name="Normal 66 3_CALENDARIO MODIFICADO" xfId="6561"/>
    <cellStyle name="Normal 67" xfId="4413"/>
    <cellStyle name="Normal 67 2" xfId="4414"/>
    <cellStyle name="Normal 67 2 2" xfId="5486"/>
    <cellStyle name="Normal 67 2 2 2" xfId="7639"/>
    <cellStyle name="Normal 67 2 2_CALENDARIO MODIFICADO" xfId="6562"/>
    <cellStyle name="Normal 67 3" xfId="5485"/>
    <cellStyle name="Normal 67 3 2" xfId="7640"/>
    <cellStyle name="Normal 67 3_CALENDARIO MODIFICADO" xfId="6563"/>
    <cellStyle name="Normal 68" xfId="4415"/>
    <cellStyle name="Normal 68 2" xfId="5487"/>
    <cellStyle name="Normal 68 2 2" xfId="7641"/>
    <cellStyle name="Normal 68 2_CALENDARIO MODIFICADO" xfId="6564"/>
    <cellStyle name="Normal 69" xfId="4416"/>
    <cellStyle name="Normal 69 2" xfId="4417"/>
    <cellStyle name="Normal 69 2 2" xfId="5489"/>
    <cellStyle name="Normal 69 2 2 2" xfId="7642"/>
    <cellStyle name="Normal 69 2 2_CALENDARIO MODIFICADO" xfId="6565"/>
    <cellStyle name="Normal 69 3" xfId="5488"/>
    <cellStyle name="Normal 69 3 2" xfId="7643"/>
    <cellStyle name="Normal 69 3_CALENDARIO MODIFICADO" xfId="6566"/>
    <cellStyle name="Normal 7" xfId="4418"/>
    <cellStyle name="Normal 7 10" xfId="8414"/>
    <cellStyle name="Normal 7 10 2" xfId="8674"/>
    <cellStyle name="Normal 7 10_EVOLUCION ORIGINAL Y CONCILIACI" xfId="8883"/>
    <cellStyle name="Normal 7 2" xfId="4419"/>
    <cellStyle name="Normal 7 2 10" xfId="8553"/>
    <cellStyle name="Normal 7 2 10 2" xfId="8675"/>
    <cellStyle name="Normal 7 2 10_EVOLUCION ORIGINAL Y CONCILIACI" xfId="8882"/>
    <cellStyle name="Normal 7 2 2" xfId="4420"/>
    <cellStyle name="Normal 7 2 2 2" xfId="5492"/>
    <cellStyle name="Normal 7 2 2 2 2" xfId="7644"/>
    <cellStyle name="Normal 7 2 2 2_CALENDARIO MODIFICADO" xfId="6567"/>
    <cellStyle name="Normal 7 2 3" xfId="5491"/>
    <cellStyle name="Normal 7 2 3 2" xfId="7645"/>
    <cellStyle name="Normal 7 2 3_CALENDARIO MODIFICADO" xfId="6568"/>
    <cellStyle name="Normal 7 2 4" xfId="8498"/>
    <cellStyle name="Normal 7 2 4 2" xfId="8676"/>
    <cellStyle name="Normal 7 2 4_EVOLUCION ORIGINAL Y CONCILIACI" xfId="8881"/>
    <cellStyle name="Normal 7 2 5" xfId="8485"/>
    <cellStyle name="Normal 7 2 5 2" xfId="8677"/>
    <cellStyle name="Normal 7 2 5_EVOLUCION ORIGINAL Y CONCILIACI" xfId="8880"/>
    <cellStyle name="Normal 7 2 6" xfId="8538"/>
    <cellStyle name="Normal 7 2 6 2" xfId="8678"/>
    <cellStyle name="Normal 7 2 6_EVOLUCION ORIGINAL Y CONCILIACI" xfId="8879"/>
    <cellStyle name="Normal 7 2 7" xfId="8517"/>
    <cellStyle name="Normal 7 2 7 2" xfId="8679"/>
    <cellStyle name="Normal 7 2 7_EVOLUCION ORIGINAL Y CONCILIACI" xfId="8878"/>
    <cellStyle name="Normal 7 2 8" xfId="8546"/>
    <cellStyle name="Normal 7 2 8 2" xfId="8680"/>
    <cellStyle name="Normal 7 2 8_EVOLUCION ORIGINAL Y CONCILIACI" xfId="8877"/>
    <cellStyle name="Normal 7 2 9" xfId="8509"/>
    <cellStyle name="Normal 7 2 9 2" xfId="8681"/>
    <cellStyle name="Normal 7 2 9_EVOLUCION ORIGINAL Y CONCILIACI" xfId="8876"/>
    <cellStyle name="Normal 7 2_CALENDARIO MODIFICADO" xfId="8523"/>
    <cellStyle name="Normal 7 3" xfId="4421"/>
    <cellStyle name="Normal 7 3 2" xfId="4422"/>
    <cellStyle name="Normal 7 3 2 2" xfId="5494"/>
    <cellStyle name="Normal 7 3 2 2 2" xfId="7646"/>
    <cellStyle name="Normal 7 3 2 2_CALENDARIO MODIFICADO" xfId="6569"/>
    <cellStyle name="Normal 7 3 3" xfId="5493"/>
    <cellStyle name="Normal 7 3 3 2" xfId="7647"/>
    <cellStyle name="Normal 7 3 3_CALENDARIO MODIFICADO" xfId="6570"/>
    <cellStyle name="Normal 7 4" xfId="4423"/>
    <cellStyle name="Normal 7 4 2" xfId="5495"/>
    <cellStyle name="Normal 7 4 2 2" xfId="7648"/>
    <cellStyle name="Normal 7 4 2_CALENDARIO MODIFICADO" xfId="6571"/>
    <cellStyle name="Normal 7 5" xfId="5490"/>
    <cellStyle name="Normal 7 5 2" xfId="7649"/>
    <cellStyle name="Normal 7 5_CALENDARIO MODIFICADO" xfId="6572"/>
    <cellStyle name="Normal 7 6" xfId="8342"/>
    <cellStyle name="Normal 7 6 2" xfId="8682"/>
    <cellStyle name="Normal 7 6_EVOLUCION ORIGINAL Y CONCILIACI" xfId="8875"/>
    <cellStyle name="Normal 7 7" xfId="8329"/>
    <cellStyle name="Normal 7 7 2" xfId="8683"/>
    <cellStyle name="Normal 7 7_EVOLUCION ORIGINAL Y CONCILIACI" xfId="8874"/>
    <cellStyle name="Normal 7 8" xfId="8399"/>
    <cellStyle name="Normal 7 8 2" xfId="8684"/>
    <cellStyle name="Normal 7 8_EVOLUCION ORIGINAL Y CONCILIACI" xfId="8873"/>
    <cellStyle name="Normal 7 9" xfId="8381"/>
    <cellStyle name="Normal 7 9 2" xfId="8685"/>
    <cellStyle name="Normal 7 9_EVOLUCION ORIGINAL Y CONCILIACI" xfId="8872"/>
    <cellStyle name="Normal 7_CALENDARIO MODIFICADO" xfId="8372"/>
    <cellStyle name="Normal 70" xfId="4424"/>
    <cellStyle name="Normal 70 2" xfId="5496"/>
    <cellStyle name="Normal 70 2 2" xfId="7650"/>
    <cellStyle name="Normal 70 2_CALENDARIO MODIFICADO" xfId="6573"/>
    <cellStyle name="Normal 71" xfId="4425"/>
    <cellStyle name="Normal 71 2" xfId="4426"/>
    <cellStyle name="Normal 71 2 2" xfId="5498"/>
    <cellStyle name="Normal 71 2 2 2" xfId="7651"/>
    <cellStyle name="Normal 71 2 2_CALENDARIO MODIFICADO" xfId="6574"/>
    <cellStyle name="Normal 71 3" xfId="5497"/>
    <cellStyle name="Normal 71 3 2" xfId="7652"/>
    <cellStyle name="Normal 71 3_CALENDARIO MODIFICADO" xfId="6575"/>
    <cellStyle name="Normal 72" xfId="4427"/>
    <cellStyle name="Normal 72 2" xfId="4428"/>
    <cellStyle name="Normal 72 2 2" xfId="5500"/>
    <cellStyle name="Normal 72 2 2 2" xfId="7653"/>
    <cellStyle name="Normal 72 2 2_CALENDARIO MODIFICADO" xfId="6576"/>
    <cellStyle name="Normal 72 3" xfId="5499"/>
    <cellStyle name="Normal 72 3 2" xfId="7654"/>
    <cellStyle name="Normal 72 3_CALENDARIO MODIFICADO" xfId="6577"/>
    <cellStyle name="Normal 73" xfId="4429"/>
    <cellStyle name="Normal 73 2" xfId="4430"/>
    <cellStyle name="Normal 73 2 2" xfId="5502"/>
    <cellStyle name="Normal 73 2 2 2" xfId="7655"/>
    <cellStyle name="Normal 73 2 2_CALENDARIO MODIFICADO" xfId="6578"/>
    <cellStyle name="Normal 73 3" xfId="5501"/>
    <cellStyle name="Normal 73 3 2" xfId="7656"/>
    <cellStyle name="Normal 73 3_CALENDARIO MODIFICADO" xfId="6579"/>
    <cellStyle name="Normal 74" xfId="4431"/>
    <cellStyle name="Normal 74 2" xfId="4432"/>
    <cellStyle name="Normal 74 2 2" xfId="5504"/>
    <cellStyle name="Normal 74 2 2 2" xfId="7657"/>
    <cellStyle name="Normal 74 2 2_CALENDARIO MODIFICADO" xfId="6580"/>
    <cellStyle name="Normal 74 3" xfId="5503"/>
    <cellStyle name="Normal 74 3 2" xfId="7658"/>
    <cellStyle name="Normal 74 3_CALENDARIO MODIFICADO" xfId="6581"/>
    <cellStyle name="Normal 8" xfId="4433"/>
    <cellStyle name="Normal 8 10" xfId="8432"/>
    <cellStyle name="Normal 8 10 2" xfId="8686"/>
    <cellStyle name="Normal 8 10_EVOLUCION ORIGINAL Y CONCILIACI" xfId="8871"/>
    <cellStyle name="Normal 8 2" xfId="4434"/>
    <cellStyle name="Normal 8 2 10" xfId="8554"/>
    <cellStyle name="Normal 8 2 10 2" xfId="8687"/>
    <cellStyle name="Normal 8 2 10_EVOLUCION ORIGINAL Y CONCILIACI" xfId="8870"/>
    <cellStyle name="Normal 8 2 2" xfId="4435"/>
    <cellStyle name="Normal 8 2 2 2" xfId="5507"/>
    <cellStyle name="Normal 8 2 2 2 2" xfId="7659"/>
    <cellStyle name="Normal 8 2 2 2_CALENDARIO MODIFICADO" xfId="6582"/>
    <cellStyle name="Normal 8 2 3" xfId="5506"/>
    <cellStyle name="Normal 8 2 3 2" xfId="7660"/>
    <cellStyle name="Normal 8 2 3_CALENDARIO MODIFICADO" xfId="6583"/>
    <cellStyle name="Normal 8 2 4" xfId="8499"/>
    <cellStyle name="Normal 8 2 4 2" xfId="8688"/>
    <cellStyle name="Normal 8 2 4_EVOLUCION ORIGINAL Y CONCILIACI" xfId="8869"/>
    <cellStyle name="Normal 8 2 5" xfId="8484"/>
    <cellStyle name="Normal 8 2 5 2" xfId="8689"/>
    <cellStyle name="Normal 8 2 5_EVOLUCION ORIGINAL Y CONCILIACI" xfId="8868"/>
    <cellStyle name="Normal 8 2 6" xfId="8540"/>
    <cellStyle name="Normal 8 2 6 2" xfId="8690"/>
    <cellStyle name="Normal 8 2 6_EVOLUCION ORIGINAL Y CONCILIACI" xfId="8867"/>
    <cellStyle name="Normal 8 2 7" xfId="8515"/>
    <cellStyle name="Normal 8 2 7 2" xfId="8691"/>
    <cellStyle name="Normal 8 2 7_EVOLUCION ORIGINAL Y CONCILIACI" xfId="8866"/>
    <cellStyle name="Normal 8 2 8" xfId="8548"/>
    <cellStyle name="Normal 8 2 8 2" xfId="8692"/>
    <cellStyle name="Normal 8 2 8_EVOLUCION ORIGINAL Y CONCILIACI" xfId="8865"/>
    <cellStyle name="Normal 8 2 9" xfId="8507"/>
    <cellStyle name="Normal 8 2 9 2" xfId="8693"/>
    <cellStyle name="Normal 8 2 9_EVOLUCION ORIGINAL Y CONCILIACI" xfId="8864"/>
    <cellStyle name="Normal 8 2_CALENDARIO MODIFICADO" xfId="8524"/>
    <cellStyle name="Normal 8 3" xfId="4436"/>
    <cellStyle name="Normal 8 3 2" xfId="5508"/>
    <cellStyle name="Normal 8 3 2 2" xfId="7661"/>
    <cellStyle name="Normal 8 3 2_CALENDARIO MODIFICADO" xfId="6584"/>
    <cellStyle name="Normal 8 4" xfId="5505"/>
    <cellStyle name="Normal 8 4 2" xfId="7662"/>
    <cellStyle name="Normal 8 4_CALENDARIO MODIFICADO" xfId="6585"/>
    <cellStyle name="Normal 8 5" xfId="8343"/>
    <cellStyle name="Normal 8 5 2" xfId="8694"/>
    <cellStyle name="Normal 8 5_EVOLUCION ORIGINAL Y CONCILIACI" xfId="8863"/>
    <cellStyle name="Normal 8 6" xfId="8353"/>
    <cellStyle name="Normal 8 6 2" xfId="8695"/>
    <cellStyle name="Normal 8 6_EVOLUCION ORIGINAL Y CONCILIACI" xfId="8862"/>
    <cellStyle name="Normal 8 7" xfId="8400"/>
    <cellStyle name="Normal 8 7 2" xfId="8696"/>
    <cellStyle name="Normal 8 7_EVOLUCION ORIGINAL Y CONCILIACI" xfId="8861"/>
    <cellStyle name="Normal 8 8" xfId="8380"/>
    <cellStyle name="Normal 8 8 2" xfId="8697"/>
    <cellStyle name="Normal 8 8_EVOLUCION ORIGINAL Y CONCILIACI" xfId="8860"/>
    <cellStyle name="Normal 8 9" xfId="8415"/>
    <cellStyle name="Normal 8 9 2" xfId="8698"/>
    <cellStyle name="Normal 8 9_EVOLUCION ORIGINAL Y CONCILIACI" xfId="8859"/>
    <cellStyle name="Normal 8_CALENDARIO" xfId="4437"/>
    <cellStyle name="Normal 9" xfId="4438"/>
    <cellStyle name="Normal 9 10" xfId="5509"/>
    <cellStyle name="Normal 9 10 2" xfId="7663"/>
    <cellStyle name="Normal 9 10_CALENDARIO MODIFICADO" xfId="6586"/>
    <cellStyle name="Normal 9 11" xfId="8344"/>
    <cellStyle name="Normal 9 11 2" xfId="8699"/>
    <cellStyle name="Normal 9 11_EVOLUCION ORIGINAL Y CONCILIACI" xfId="8858"/>
    <cellStyle name="Normal 9 12" xfId="8354"/>
    <cellStyle name="Normal 9 12 2" xfId="8700"/>
    <cellStyle name="Normal 9 12_EVOLUCION ORIGINAL Y CONCILIACI" xfId="8857"/>
    <cellStyle name="Normal 9 13" xfId="8401"/>
    <cellStyle name="Normal 9 13 2" xfId="8701"/>
    <cellStyle name="Normal 9 13_EVOLUCION ORIGINAL Y CONCILIACI" xfId="8856"/>
    <cellStyle name="Normal 9 14" xfId="8418"/>
    <cellStyle name="Normal 9 14 2" xfId="8702"/>
    <cellStyle name="Normal 9 14_EVOLUCION ORIGINAL Y CONCILIACI" xfId="8855"/>
    <cellStyle name="Normal 9 15" xfId="8434"/>
    <cellStyle name="Normal 9 15 2" xfId="8703"/>
    <cellStyle name="Normal 9 15_EVOLUCION ORIGINAL Y CONCILIACI" xfId="8854"/>
    <cellStyle name="Normal 9 16" xfId="8447"/>
    <cellStyle name="Normal 9 16 2" xfId="8704"/>
    <cellStyle name="Normal 9 16_EVOLUCION ORIGINAL Y CONCILIACI" xfId="8853"/>
    <cellStyle name="Normal 9 17" xfId="8445"/>
    <cellStyle name="Normal 9 17 2" xfId="8705"/>
    <cellStyle name="Normal 9 17_EVOLUCION ORIGINAL Y CONCILIACI" xfId="8852"/>
    <cellStyle name="Normal 9 18" xfId="8456"/>
    <cellStyle name="Normal 9 18 2" xfId="8706"/>
    <cellStyle name="Normal 9 18_EVOLUCION ORIGINAL Y CONCILIACI" xfId="8851"/>
    <cellStyle name="Normal 9 19" xfId="8479"/>
    <cellStyle name="Normal 9 19 2" xfId="8707"/>
    <cellStyle name="Normal 9 19_EVOLUCION ORIGINAL Y CONCILIACI" xfId="8850"/>
    <cellStyle name="Normal 9 2" xfId="4439"/>
    <cellStyle name="Normal 9 2 2" xfId="4440"/>
    <cellStyle name="Normal 9 2 2 2" xfId="4441"/>
    <cellStyle name="Normal 9 2 2 2 2" xfId="4442"/>
    <cellStyle name="Normal 9 2 2 2 2 2" xfId="4443"/>
    <cellStyle name="Normal 9 2 2 2 2 2 2" xfId="4444"/>
    <cellStyle name="Normal 9 2 2 2 2 2 2 2" xfId="5515"/>
    <cellStyle name="Normal 9 2 2 2 2 2 2 2 2" xfId="7664"/>
    <cellStyle name="Normal 9 2 2 2 2 2 2 2_CALENDARIO MODIFICADO" xfId="6587"/>
    <cellStyle name="Normal 9 2 2 2 2 2 3" xfId="5514"/>
    <cellStyle name="Normal 9 2 2 2 2 2 3 2" xfId="7665"/>
    <cellStyle name="Normal 9 2 2 2 2 2 3_CALENDARIO MODIFICADO" xfId="6588"/>
    <cellStyle name="Normal 9 2 2 2 2 3" xfId="4445"/>
    <cellStyle name="Normal 9 2 2 2 2 3 2" xfId="5516"/>
    <cellStyle name="Normal 9 2 2 2 2 3 2 2" xfId="7666"/>
    <cellStyle name="Normal 9 2 2 2 2 3 2_CALENDARIO MODIFICADO" xfId="6589"/>
    <cellStyle name="Normal 9 2 2 2 2 4" xfId="5513"/>
    <cellStyle name="Normal 9 2 2 2 2 4 2" xfId="7667"/>
    <cellStyle name="Normal 9 2 2 2 2 4_CALENDARIO MODIFICADO" xfId="6590"/>
    <cellStyle name="Normal 9 2 2 2 3" xfId="4446"/>
    <cellStyle name="Normal 9 2 2 2 3 2" xfId="4447"/>
    <cellStyle name="Normal 9 2 2 2 3 2 2" xfId="5518"/>
    <cellStyle name="Normal 9 2 2 2 3 2 2 2" xfId="7668"/>
    <cellStyle name="Normal 9 2 2 2 3 2 2_CALENDARIO MODIFICADO" xfId="6591"/>
    <cellStyle name="Normal 9 2 2 2 3 3" xfId="5517"/>
    <cellStyle name="Normal 9 2 2 2 3 3 2" xfId="7669"/>
    <cellStyle name="Normal 9 2 2 2 3 3_CALENDARIO MODIFICADO" xfId="6592"/>
    <cellStyle name="Normal 9 2 2 2 4" xfId="4448"/>
    <cellStyle name="Normal 9 2 2 2 4 2" xfId="5519"/>
    <cellStyle name="Normal 9 2 2 2 4 2 2" xfId="7670"/>
    <cellStyle name="Normal 9 2 2 2 4 2_CALENDARIO MODIFICADO" xfId="6593"/>
    <cellStyle name="Normal 9 2 2 2 5" xfId="5512"/>
    <cellStyle name="Normal 9 2 2 2 5 2" xfId="7671"/>
    <cellStyle name="Normal 9 2 2 2 5_CALENDARIO MODIFICADO" xfId="6594"/>
    <cellStyle name="Normal 9 2 2 3" xfId="4449"/>
    <cellStyle name="Normal 9 2 2 3 2" xfId="4450"/>
    <cellStyle name="Normal 9 2 2 3 2 2" xfId="4451"/>
    <cellStyle name="Normal 9 2 2 3 2 2 2" xfId="5522"/>
    <cellStyle name="Normal 9 2 2 3 2 2 2 2" xfId="7672"/>
    <cellStyle name="Normal 9 2 2 3 2 2 2_CALENDARIO MODIFICADO" xfId="6595"/>
    <cellStyle name="Normal 9 2 2 3 2 3" xfId="5521"/>
    <cellStyle name="Normal 9 2 2 3 2 3 2" xfId="7673"/>
    <cellStyle name="Normal 9 2 2 3 2 3_CALENDARIO MODIFICADO" xfId="6596"/>
    <cellStyle name="Normal 9 2 2 3 3" xfId="4452"/>
    <cellStyle name="Normal 9 2 2 3 3 2" xfId="5523"/>
    <cellStyle name="Normal 9 2 2 3 3 2 2" xfId="7674"/>
    <cellStyle name="Normal 9 2 2 3 3 2_CALENDARIO MODIFICADO" xfId="6597"/>
    <cellStyle name="Normal 9 2 2 3 4" xfId="5520"/>
    <cellStyle name="Normal 9 2 2 3 4 2" xfId="7675"/>
    <cellStyle name="Normal 9 2 2 3 4_CALENDARIO MODIFICADO" xfId="6598"/>
    <cellStyle name="Normal 9 2 2 4" xfId="4453"/>
    <cellStyle name="Normal 9 2 2 4 2" xfId="4454"/>
    <cellStyle name="Normal 9 2 2 4 2 2" xfId="5525"/>
    <cellStyle name="Normal 9 2 2 4 2 2 2" xfId="7676"/>
    <cellStyle name="Normal 9 2 2 4 2 2_CALENDARIO MODIFICADO" xfId="6599"/>
    <cellStyle name="Normal 9 2 2 4 3" xfId="5524"/>
    <cellStyle name="Normal 9 2 2 4 3 2" xfId="7677"/>
    <cellStyle name="Normal 9 2 2 4 3_CALENDARIO MODIFICADO" xfId="6600"/>
    <cellStyle name="Normal 9 2 2 5" xfId="4455"/>
    <cellStyle name="Normal 9 2 2 5 2" xfId="5526"/>
    <cellStyle name="Normal 9 2 2 5 2 2" xfId="7678"/>
    <cellStyle name="Normal 9 2 2 5 2_CALENDARIO MODIFICADO" xfId="6601"/>
    <cellStyle name="Normal 9 2 2 6" xfId="5511"/>
    <cellStyle name="Normal 9 2 2 6 2" xfId="7679"/>
    <cellStyle name="Normal 9 2 2 6_CALENDARIO MODIFICADO" xfId="6602"/>
    <cellStyle name="Normal 9 2 3" xfId="4456"/>
    <cellStyle name="Normal 9 2 3 2" xfId="4457"/>
    <cellStyle name="Normal 9 2 3 2 2" xfId="4458"/>
    <cellStyle name="Normal 9 2 3 2 2 2" xfId="4459"/>
    <cellStyle name="Normal 9 2 3 2 2 2 2" xfId="5530"/>
    <cellStyle name="Normal 9 2 3 2 2 2 2 2" xfId="7680"/>
    <cellStyle name="Normal 9 2 3 2 2 2 2_CALENDARIO MODIFICADO" xfId="6603"/>
    <cellStyle name="Normal 9 2 3 2 2 3" xfId="5529"/>
    <cellStyle name="Normal 9 2 3 2 2 3 2" xfId="7681"/>
    <cellStyle name="Normal 9 2 3 2 2 3_CALENDARIO MODIFICADO" xfId="6604"/>
    <cellStyle name="Normal 9 2 3 2 3" xfId="4460"/>
    <cellStyle name="Normal 9 2 3 2 3 2" xfId="5531"/>
    <cellStyle name="Normal 9 2 3 2 3 2 2" xfId="7682"/>
    <cellStyle name="Normal 9 2 3 2 3 2_CALENDARIO MODIFICADO" xfId="6605"/>
    <cellStyle name="Normal 9 2 3 2 4" xfId="5528"/>
    <cellStyle name="Normal 9 2 3 2 4 2" xfId="7683"/>
    <cellStyle name="Normal 9 2 3 2 4_CALENDARIO MODIFICADO" xfId="6606"/>
    <cellStyle name="Normal 9 2 3 3" xfId="4461"/>
    <cellStyle name="Normal 9 2 3 3 2" xfId="4462"/>
    <cellStyle name="Normal 9 2 3 3 2 2" xfId="5533"/>
    <cellStyle name="Normal 9 2 3 3 2 2 2" xfId="7684"/>
    <cellStyle name="Normal 9 2 3 3 2 2_CALENDARIO MODIFICADO" xfId="6607"/>
    <cellStyle name="Normal 9 2 3 3 3" xfId="5532"/>
    <cellStyle name="Normal 9 2 3 3 3 2" xfId="7685"/>
    <cellStyle name="Normal 9 2 3 3 3_CALENDARIO MODIFICADO" xfId="6608"/>
    <cellStyle name="Normal 9 2 3 4" xfId="4463"/>
    <cellStyle name="Normal 9 2 3 4 2" xfId="5534"/>
    <cellStyle name="Normal 9 2 3 4 2 2" xfId="7686"/>
    <cellStyle name="Normal 9 2 3 4 2_CALENDARIO MODIFICADO" xfId="6609"/>
    <cellStyle name="Normal 9 2 3 5" xfId="5527"/>
    <cellStyle name="Normal 9 2 3 5 2" xfId="7687"/>
    <cellStyle name="Normal 9 2 3 5_CALENDARIO MODIFICADO" xfId="6610"/>
    <cellStyle name="Normal 9 2 4" xfId="4464"/>
    <cellStyle name="Normal 9 2 4 2" xfId="4465"/>
    <cellStyle name="Normal 9 2 4 2 2" xfId="4466"/>
    <cellStyle name="Normal 9 2 4 2 2 2" xfId="5537"/>
    <cellStyle name="Normal 9 2 4 2 2 2 2" xfId="7688"/>
    <cellStyle name="Normal 9 2 4 2 2 2_CALENDARIO MODIFICADO" xfId="6611"/>
    <cellStyle name="Normal 9 2 4 2 3" xfId="5536"/>
    <cellStyle name="Normal 9 2 4 2 3 2" xfId="7689"/>
    <cellStyle name="Normal 9 2 4 2 3_CALENDARIO MODIFICADO" xfId="6612"/>
    <cellStyle name="Normal 9 2 4 3" xfId="4467"/>
    <cellStyle name="Normal 9 2 4 3 2" xfId="5538"/>
    <cellStyle name="Normal 9 2 4 3 2 2" xfId="7690"/>
    <cellStyle name="Normal 9 2 4 3 2_CALENDARIO MODIFICADO" xfId="6613"/>
    <cellStyle name="Normal 9 2 4 4" xfId="5535"/>
    <cellStyle name="Normal 9 2 4 4 2" xfId="7691"/>
    <cellStyle name="Normal 9 2 4 4_CALENDARIO MODIFICADO" xfId="6614"/>
    <cellStyle name="Normal 9 2 5" xfId="4468"/>
    <cellStyle name="Normal 9 2 5 2" xfId="4469"/>
    <cellStyle name="Normal 9 2 5 2 2" xfId="5540"/>
    <cellStyle name="Normal 9 2 5 2 2 2" xfId="7692"/>
    <cellStyle name="Normal 9 2 5 2 2_CALENDARIO MODIFICADO" xfId="6615"/>
    <cellStyle name="Normal 9 2 5 3" xfId="5539"/>
    <cellStyle name="Normal 9 2 5 3 2" xfId="7693"/>
    <cellStyle name="Normal 9 2 5 3_CALENDARIO MODIFICADO" xfId="6616"/>
    <cellStyle name="Normal 9 2 6" xfId="4470"/>
    <cellStyle name="Normal 9 2 6 2" xfId="5541"/>
    <cellStyle name="Normal 9 2 6 2 2" xfId="7694"/>
    <cellStyle name="Normal 9 2 6 2_CALENDARIO MODIFICADO" xfId="6617"/>
    <cellStyle name="Normal 9 2 7" xfId="4471"/>
    <cellStyle name="Normal 9 2 7 2" xfId="5542"/>
    <cellStyle name="Normal 9 2 7 2 2" xfId="7695"/>
    <cellStyle name="Normal 9 2 7 2_CALENDARIO MODIFICADO" xfId="6618"/>
    <cellStyle name="Normal 9 2 8" xfId="5510"/>
    <cellStyle name="Normal 9 2 8 2" xfId="7696"/>
    <cellStyle name="Normal 9 2 8_CALENDARIO MODIFICADO" xfId="6619"/>
    <cellStyle name="Normal 9 2_CALENDARIO" xfId="4472"/>
    <cellStyle name="Normal 9 20" xfId="8470"/>
    <cellStyle name="Normal 9 20 2" xfId="8708"/>
    <cellStyle name="Normal 9 20_EVOLUCION ORIGINAL Y CONCILIACI" xfId="8849"/>
    <cellStyle name="Normal 9 21" xfId="8500"/>
    <cellStyle name="Normal 9 21 2" xfId="8709"/>
    <cellStyle name="Normal 9 21_EVOLUCION ORIGINAL Y CONCILIACI" xfId="8848"/>
    <cellStyle name="Normal 9 22" xfId="8483"/>
    <cellStyle name="Normal 9 22 2" xfId="8710"/>
    <cellStyle name="Normal 9 22_EVOLUCION ORIGINAL Y CONCILIACI" xfId="8847"/>
    <cellStyle name="Normal 9 23" xfId="8541"/>
    <cellStyle name="Normal 9 23 2" xfId="8711"/>
    <cellStyle name="Normal 9 23_EVOLUCION ORIGINAL Y CONCILIACI" xfId="8846"/>
    <cellStyle name="Normal 9 24" xfId="8514"/>
    <cellStyle name="Normal 9 24 2" xfId="8712"/>
    <cellStyle name="Normal 9 24_EVOLUCION ORIGINAL Y CONCILIACI" xfId="8845"/>
    <cellStyle name="Normal 9 25" xfId="8550"/>
    <cellStyle name="Normal 9 25 2" xfId="8713"/>
    <cellStyle name="Normal 9 25_EVOLUCION ORIGINAL Y CONCILIACI" xfId="8844"/>
    <cellStyle name="Normal 9 26" xfId="8557"/>
    <cellStyle name="Normal 9 26 2" xfId="8714"/>
    <cellStyle name="Normal 9 26_EVOLUCION ORIGINAL Y CONCILIACI" xfId="8843"/>
    <cellStyle name="Normal 9 27" xfId="8561"/>
    <cellStyle name="Normal 9 27 2" xfId="8715"/>
    <cellStyle name="Normal 9 27_EVOLUCION ORIGINAL Y CONCILIACI" xfId="8842"/>
    <cellStyle name="Normal 9 28" xfId="8565"/>
    <cellStyle name="Normal 9 28 2" xfId="8716"/>
    <cellStyle name="Normal 9 28_EVOLUCION ORIGINAL Y CONCILIACI" xfId="8841"/>
    <cellStyle name="Normal 9 3" xfId="4473"/>
    <cellStyle name="Normal 9 3 2" xfId="4474"/>
    <cellStyle name="Normal 9 3 2 2" xfId="4475"/>
    <cellStyle name="Normal 9 3 2 2 2" xfId="4476"/>
    <cellStyle name="Normal 9 3 2 2 2 2" xfId="4477"/>
    <cellStyle name="Normal 9 3 2 2 2 2 2" xfId="5547"/>
    <cellStyle name="Normal 9 3 2 2 2 2 2 2" xfId="7697"/>
    <cellStyle name="Normal 9 3 2 2 2 2 2_CALENDARIO MODIFICADO" xfId="6620"/>
    <cellStyle name="Normal 9 3 2 2 2 3" xfId="5546"/>
    <cellStyle name="Normal 9 3 2 2 2 3 2" xfId="7698"/>
    <cellStyle name="Normal 9 3 2 2 2 3_CALENDARIO MODIFICADO" xfId="6621"/>
    <cellStyle name="Normal 9 3 2 2 3" xfId="4478"/>
    <cellStyle name="Normal 9 3 2 2 3 2" xfId="5548"/>
    <cellStyle name="Normal 9 3 2 2 3 2 2" xfId="7699"/>
    <cellStyle name="Normal 9 3 2 2 3 2_CALENDARIO MODIFICADO" xfId="6622"/>
    <cellStyle name="Normal 9 3 2 2 4" xfId="5545"/>
    <cellStyle name="Normal 9 3 2 2 4 2" xfId="7700"/>
    <cellStyle name="Normal 9 3 2 2 4_CALENDARIO MODIFICADO" xfId="6623"/>
    <cellStyle name="Normal 9 3 2 3" xfId="4479"/>
    <cellStyle name="Normal 9 3 2 3 2" xfId="4480"/>
    <cellStyle name="Normal 9 3 2 3 2 2" xfId="5550"/>
    <cellStyle name="Normal 9 3 2 3 2 2 2" xfId="7701"/>
    <cellStyle name="Normal 9 3 2 3 2 2_CALENDARIO MODIFICADO" xfId="6624"/>
    <cellStyle name="Normal 9 3 2 3 3" xfId="5549"/>
    <cellStyle name="Normal 9 3 2 3 3 2" xfId="7702"/>
    <cellStyle name="Normal 9 3 2 3 3_CALENDARIO MODIFICADO" xfId="6625"/>
    <cellStyle name="Normal 9 3 2 4" xfId="4481"/>
    <cellStyle name="Normal 9 3 2 4 2" xfId="5551"/>
    <cellStyle name="Normal 9 3 2 4 2 2" xfId="7703"/>
    <cellStyle name="Normal 9 3 2 4 2_CALENDARIO MODIFICADO" xfId="6626"/>
    <cellStyle name="Normal 9 3 2 5" xfId="5544"/>
    <cellStyle name="Normal 9 3 2 5 2" xfId="7704"/>
    <cellStyle name="Normal 9 3 2 5_CALENDARIO MODIFICADO" xfId="6627"/>
    <cellStyle name="Normal 9 3 3" xfId="4482"/>
    <cellStyle name="Normal 9 3 3 2" xfId="4483"/>
    <cellStyle name="Normal 9 3 3 2 2" xfId="4484"/>
    <cellStyle name="Normal 9 3 3 2 2 2" xfId="5554"/>
    <cellStyle name="Normal 9 3 3 2 2 2 2" xfId="7705"/>
    <cellStyle name="Normal 9 3 3 2 2 2_CALENDARIO MODIFICADO" xfId="6628"/>
    <cellStyle name="Normal 9 3 3 2 3" xfId="5553"/>
    <cellStyle name="Normal 9 3 3 2 3 2" xfId="7706"/>
    <cellStyle name="Normal 9 3 3 2 3_CALENDARIO MODIFICADO" xfId="6629"/>
    <cellStyle name="Normal 9 3 3 3" xfId="4485"/>
    <cellStyle name="Normal 9 3 3 3 2" xfId="5555"/>
    <cellStyle name="Normal 9 3 3 3 2 2" xfId="7707"/>
    <cellStyle name="Normal 9 3 3 3 2_CALENDARIO MODIFICADO" xfId="6630"/>
    <cellStyle name="Normal 9 3 3 4" xfId="5552"/>
    <cellStyle name="Normal 9 3 3 4 2" xfId="7708"/>
    <cellStyle name="Normal 9 3 3 4_CALENDARIO MODIFICADO" xfId="6631"/>
    <cellStyle name="Normal 9 3 4" xfId="4486"/>
    <cellStyle name="Normal 9 3 4 2" xfId="4487"/>
    <cellStyle name="Normal 9 3 4 2 2" xfId="5557"/>
    <cellStyle name="Normal 9 3 4 2 2 2" xfId="7709"/>
    <cellStyle name="Normal 9 3 4 2 2_CALENDARIO MODIFICADO" xfId="6632"/>
    <cellStyle name="Normal 9 3 4 3" xfId="5556"/>
    <cellStyle name="Normal 9 3 4 3 2" xfId="7710"/>
    <cellStyle name="Normal 9 3 4 3_CALENDARIO MODIFICADO" xfId="6633"/>
    <cellStyle name="Normal 9 3 5" xfId="4488"/>
    <cellStyle name="Normal 9 3 5 2" xfId="5558"/>
    <cellStyle name="Normal 9 3 5 2 2" xfId="7711"/>
    <cellStyle name="Normal 9 3 5 2_CALENDARIO MODIFICADO" xfId="6634"/>
    <cellStyle name="Normal 9 3 6" xfId="4489"/>
    <cellStyle name="Normal 9 3 6 2" xfId="5559"/>
    <cellStyle name="Normal 9 3 6 2 2" xfId="7712"/>
    <cellStyle name="Normal 9 3 6 2_CALENDARIO MODIFICADO" xfId="6635"/>
    <cellStyle name="Normal 9 3 7" xfId="5543"/>
    <cellStyle name="Normal 9 3 7 2" xfId="7713"/>
    <cellStyle name="Normal 9 3 7_CALENDARIO MODIFICADO" xfId="6636"/>
    <cellStyle name="Normal 9 3_CALENDARIO" xfId="4490"/>
    <cellStyle name="Normal 9 4" xfId="4491"/>
    <cellStyle name="Normal 9 4 2" xfId="4492"/>
    <cellStyle name="Normal 9 4 2 2" xfId="4493"/>
    <cellStyle name="Normal 9 4 2 2 2" xfId="4494"/>
    <cellStyle name="Normal 9 4 2 2 2 2" xfId="5563"/>
    <cellStyle name="Normal 9 4 2 2 2 2 2" xfId="7714"/>
    <cellStyle name="Normal 9 4 2 2 2 2_CALENDARIO MODIFICADO" xfId="6637"/>
    <cellStyle name="Normal 9 4 2 2 3" xfId="5562"/>
    <cellStyle name="Normal 9 4 2 2 3 2" xfId="7715"/>
    <cellStyle name="Normal 9 4 2 2 3_CALENDARIO MODIFICADO" xfId="6638"/>
    <cellStyle name="Normal 9 4 2 3" xfId="4495"/>
    <cellStyle name="Normal 9 4 2 3 2" xfId="5564"/>
    <cellStyle name="Normal 9 4 2 3 2 2" xfId="7716"/>
    <cellStyle name="Normal 9 4 2 3 2_CALENDARIO MODIFICADO" xfId="6639"/>
    <cellStyle name="Normal 9 4 2 4" xfId="5561"/>
    <cellStyle name="Normal 9 4 2 4 2" xfId="7717"/>
    <cellStyle name="Normal 9 4 2 4_CALENDARIO MODIFICADO" xfId="6640"/>
    <cellStyle name="Normal 9 4 3" xfId="4496"/>
    <cellStyle name="Normal 9 4 3 2" xfId="4497"/>
    <cellStyle name="Normal 9 4 3 2 2" xfId="5566"/>
    <cellStyle name="Normal 9 4 3 2 2 2" xfId="7718"/>
    <cellStyle name="Normal 9 4 3 2 2_CALENDARIO MODIFICADO" xfId="6641"/>
    <cellStyle name="Normal 9 4 3 3" xfId="5565"/>
    <cellStyle name="Normal 9 4 3 3 2" xfId="7719"/>
    <cellStyle name="Normal 9 4 3 3_CALENDARIO MODIFICADO" xfId="6642"/>
    <cellStyle name="Normal 9 4 4" xfId="4498"/>
    <cellStyle name="Normal 9 4 4 2" xfId="5567"/>
    <cellStyle name="Normal 9 4 4 2 2" xfId="7720"/>
    <cellStyle name="Normal 9 4 4 2_CALENDARIO MODIFICADO" xfId="6643"/>
    <cellStyle name="Normal 9 4 5" xfId="5560"/>
    <cellStyle name="Normal 9 4 5 2" xfId="7721"/>
    <cellStyle name="Normal 9 4 5_CALENDARIO MODIFICADO" xfId="6644"/>
    <cellStyle name="Normal 9 5" xfId="4499"/>
    <cellStyle name="Normal 9 5 2" xfId="4500"/>
    <cellStyle name="Normal 9 5 2 2" xfId="4501"/>
    <cellStyle name="Normal 9 5 2 2 2" xfId="5570"/>
    <cellStyle name="Normal 9 5 2 2 2 2" xfId="7722"/>
    <cellStyle name="Normal 9 5 2 2 2_CALENDARIO MODIFICADO" xfId="6645"/>
    <cellStyle name="Normal 9 5 2 3" xfId="5569"/>
    <cellStyle name="Normal 9 5 2 3 2" xfId="7723"/>
    <cellStyle name="Normal 9 5 2 3_CALENDARIO MODIFICADO" xfId="6646"/>
    <cellStyle name="Normal 9 5 3" xfId="4502"/>
    <cellStyle name="Normal 9 5 3 2" xfId="5571"/>
    <cellStyle name="Normal 9 5 3 2 2" xfId="7724"/>
    <cellStyle name="Normal 9 5 3 2_CALENDARIO MODIFICADO" xfId="6647"/>
    <cellStyle name="Normal 9 5 4" xfId="5568"/>
    <cellStyle name="Normal 9 5 4 2" xfId="7725"/>
    <cellStyle name="Normal 9 5 4_CALENDARIO MODIFICADO" xfId="6648"/>
    <cellStyle name="Normal 9 6" xfId="4503"/>
    <cellStyle name="Normal 9 6 2" xfId="4504"/>
    <cellStyle name="Normal 9 6 2 2" xfId="5573"/>
    <cellStyle name="Normal 9 6 2 2 2" xfId="7726"/>
    <cellStyle name="Normal 9 6 2 2_CALENDARIO MODIFICADO" xfId="6649"/>
    <cellStyle name="Normal 9 6 3" xfId="5572"/>
    <cellStyle name="Normal 9 6 3 2" xfId="7727"/>
    <cellStyle name="Normal 9 6 3_CALENDARIO MODIFICADO" xfId="6650"/>
    <cellStyle name="Normal 9 7" xfId="4505"/>
    <cellStyle name="Normal 9 7 2" xfId="5574"/>
    <cellStyle name="Normal 9 7 2 2" xfId="7728"/>
    <cellStyle name="Normal 9 7 2_CALENDARIO MODIFICADO" xfId="6651"/>
    <cellStyle name="Normal 9 8" xfId="4506"/>
    <cellStyle name="Normal 9 8 2" xfId="5575"/>
    <cellStyle name="Normal 9 8 2 2" xfId="7729"/>
    <cellStyle name="Normal 9 8 2_CALENDARIO MODIFICADO" xfId="6652"/>
    <cellStyle name="Normal 9 9" xfId="4507"/>
    <cellStyle name="Normal 9 9 2" xfId="5576"/>
    <cellStyle name="Normal 9 9 2 2" xfId="7730"/>
    <cellStyle name="Normal 9 9 2_CALENDARIO MODIFICADO" xfId="6653"/>
    <cellStyle name="Normal 9_CALENDARIO" xfId="4508"/>
    <cellStyle name="Notas" xfId="16" builtinId="10" customBuiltin="1"/>
    <cellStyle name="Notas 10" xfId="4509"/>
    <cellStyle name="Notas 10 2" xfId="4510"/>
    <cellStyle name="Notas 10 2 2" xfId="4511"/>
    <cellStyle name="Notas 10 2 2 2" xfId="4512"/>
    <cellStyle name="Notas 10 2 2 2 2" xfId="4513"/>
    <cellStyle name="Notas 10 2 2 2 2 2" xfId="5581"/>
    <cellStyle name="Notas 10 2 2 2 2 2 2" xfId="7731"/>
    <cellStyle name="Notas 10 2 2 2 2 2_CALENDARIO MODIFICADO" xfId="6654"/>
    <cellStyle name="Notas 10 2 2 2 3" xfId="5580"/>
    <cellStyle name="Notas 10 2 2 2 3 2" xfId="7732"/>
    <cellStyle name="Notas 10 2 2 2 3_CALENDARIO MODIFICADO" xfId="6655"/>
    <cellStyle name="Notas 10 2 2 3" xfId="4514"/>
    <cellStyle name="Notas 10 2 2 3 2" xfId="5582"/>
    <cellStyle name="Notas 10 2 2 3 2 2" xfId="7733"/>
    <cellStyle name="Notas 10 2 2 3 2_CALENDARIO MODIFICADO" xfId="6656"/>
    <cellStyle name="Notas 10 2 2 4" xfId="5579"/>
    <cellStyle name="Notas 10 2 2 4 2" xfId="7734"/>
    <cellStyle name="Notas 10 2 2 4_CALENDARIO MODIFICADO" xfId="6657"/>
    <cellStyle name="Notas 10 2 3" xfId="4515"/>
    <cellStyle name="Notas 10 2 3 2" xfId="4516"/>
    <cellStyle name="Notas 10 2 3 2 2" xfId="5584"/>
    <cellStyle name="Notas 10 2 3 2 2 2" xfId="7735"/>
    <cellStyle name="Notas 10 2 3 2 2_CALENDARIO MODIFICADO" xfId="6658"/>
    <cellStyle name="Notas 10 2 3 3" xfId="5583"/>
    <cellStyle name="Notas 10 2 3 3 2" xfId="7736"/>
    <cellStyle name="Notas 10 2 3 3_CALENDARIO MODIFICADO" xfId="6659"/>
    <cellStyle name="Notas 10 2 4" xfId="4517"/>
    <cellStyle name="Notas 10 2 4 2" xfId="5585"/>
    <cellStyle name="Notas 10 2 4 2 2" xfId="7737"/>
    <cellStyle name="Notas 10 2 4 2_CALENDARIO MODIFICADO" xfId="6660"/>
    <cellStyle name="Notas 10 2 5" xfId="5578"/>
    <cellStyle name="Notas 10 2 5 2" xfId="7738"/>
    <cellStyle name="Notas 10 2 5_CALENDARIO MODIFICADO" xfId="6661"/>
    <cellStyle name="Notas 10 3" xfId="4518"/>
    <cellStyle name="Notas 10 3 2" xfId="4519"/>
    <cellStyle name="Notas 10 3 2 2" xfId="4520"/>
    <cellStyle name="Notas 10 3 2 2 2" xfId="5588"/>
    <cellStyle name="Notas 10 3 2 2 2 2" xfId="7739"/>
    <cellStyle name="Notas 10 3 2 2 2_CALENDARIO MODIFICADO" xfId="6662"/>
    <cellStyle name="Notas 10 3 2 3" xfId="5587"/>
    <cellStyle name="Notas 10 3 2 3 2" xfId="7740"/>
    <cellStyle name="Notas 10 3 2 3_CALENDARIO MODIFICADO" xfId="6663"/>
    <cellStyle name="Notas 10 3 3" xfId="4521"/>
    <cellStyle name="Notas 10 3 3 2" xfId="5589"/>
    <cellStyle name="Notas 10 3 3 2 2" xfId="7741"/>
    <cellStyle name="Notas 10 3 3 2_CALENDARIO MODIFICADO" xfId="6664"/>
    <cellStyle name="Notas 10 3 4" xfId="5586"/>
    <cellStyle name="Notas 10 3 4 2" xfId="7742"/>
    <cellStyle name="Notas 10 3 4_CALENDARIO MODIFICADO" xfId="6665"/>
    <cellStyle name="Notas 10 4" xfId="4522"/>
    <cellStyle name="Notas 10 4 2" xfId="4523"/>
    <cellStyle name="Notas 10 4 2 2" xfId="5591"/>
    <cellStyle name="Notas 10 4 2 2 2" xfId="7743"/>
    <cellStyle name="Notas 10 4 2 2_CALENDARIO MODIFICADO" xfId="6666"/>
    <cellStyle name="Notas 10 4 3" xfId="5590"/>
    <cellStyle name="Notas 10 4 3 2" xfId="7744"/>
    <cellStyle name="Notas 10 4 3_CALENDARIO MODIFICADO" xfId="6667"/>
    <cellStyle name="Notas 10 5" xfId="4524"/>
    <cellStyle name="Notas 10 5 2" xfId="5592"/>
    <cellStyle name="Notas 10 5 2 2" xfId="7745"/>
    <cellStyle name="Notas 10 5 2_CALENDARIO MODIFICADO" xfId="6668"/>
    <cellStyle name="Notas 10 6" xfId="5577"/>
    <cellStyle name="Notas 10 6 2" xfId="7746"/>
    <cellStyle name="Notas 10 6_CALENDARIO MODIFICADO" xfId="6669"/>
    <cellStyle name="Notas 11" xfId="4525"/>
    <cellStyle name="Notas 11 2" xfId="4526"/>
    <cellStyle name="Notas 11 2 2" xfId="4527"/>
    <cellStyle name="Notas 11 2 2 2" xfId="4528"/>
    <cellStyle name="Notas 11 2 2 2 2" xfId="5596"/>
    <cellStyle name="Notas 11 2 2 2 2 2" xfId="7747"/>
    <cellStyle name="Notas 11 2 2 2 2_CALENDARIO MODIFICADO" xfId="6670"/>
    <cellStyle name="Notas 11 2 2 3" xfId="5595"/>
    <cellStyle name="Notas 11 2 2 3 2" xfId="7748"/>
    <cellStyle name="Notas 11 2 2 3_CALENDARIO MODIFICADO" xfId="6671"/>
    <cellStyle name="Notas 11 2 3" xfId="4529"/>
    <cellStyle name="Notas 11 2 3 2" xfId="5597"/>
    <cellStyle name="Notas 11 2 3 2 2" xfId="7749"/>
    <cellStyle name="Notas 11 2 3 2_CALENDARIO MODIFICADO" xfId="6672"/>
    <cellStyle name="Notas 11 2 4" xfId="5594"/>
    <cellStyle name="Notas 11 2 4 2" xfId="7750"/>
    <cellStyle name="Notas 11 2 4_CALENDARIO MODIFICADO" xfId="6673"/>
    <cellStyle name="Notas 11 3" xfId="4530"/>
    <cellStyle name="Notas 11 3 2" xfId="4531"/>
    <cellStyle name="Notas 11 3 2 2" xfId="5599"/>
    <cellStyle name="Notas 11 3 2 2 2" xfId="7751"/>
    <cellStyle name="Notas 11 3 2 2_CALENDARIO MODIFICADO" xfId="6674"/>
    <cellStyle name="Notas 11 3 3" xfId="5598"/>
    <cellStyle name="Notas 11 3 3 2" xfId="7752"/>
    <cellStyle name="Notas 11 3 3_CALENDARIO MODIFICADO" xfId="6675"/>
    <cellStyle name="Notas 11 4" xfId="4532"/>
    <cellStyle name="Notas 11 4 2" xfId="5600"/>
    <cellStyle name="Notas 11 4 2 2" xfId="7753"/>
    <cellStyle name="Notas 11 4 2_CALENDARIO MODIFICADO" xfId="6676"/>
    <cellStyle name="Notas 11 5" xfId="5593"/>
    <cellStyle name="Notas 11 5 2" xfId="7754"/>
    <cellStyle name="Notas 11 5_CALENDARIO MODIFICADO" xfId="6677"/>
    <cellStyle name="Notas 12" xfId="4533"/>
    <cellStyle name="Notas 12 2" xfId="4534"/>
    <cellStyle name="Notas 12 2 2" xfId="4535"/>
    <cellStyle name="Notas 12 2 2 2" xfId="5603"/>
    <cellStyle name="Notas 12 2 2 2 2" xfId="7755"/>
    <cellStyle name="Notas 12 2 2 2_CALENDARIO MODIFICADO" xfId="6678"/>
    <cellStyle name="Notas 12 2 3" xfId="5602"/>
    <cellStyle name="Notas 12 2 3 2" xfId="7756"/>
    <cellStyle name="Notas 12 2 3_CALENDARIO MODIFICADO" xfId="6679"/>
    <cellStyle name="Notas 12 3" xfId="4536"/>
    <cellStyle name="Notas 12 3 2" xfId="5604"/>
    <cellStyle name="Notas 12 3 2 2" xfId="7757"/>
    <cellStyle name="Notas 12 3 2_CALENDARIO MODIFICADO" xfId="6680"/>
    <cellStyle name="Notas 12 4" xfId="5601"/>
    <cellStyle name="Notas 12 4 2" xfId="7758"/>
    <cellStyle name="Notas 12 4_CALENDARIO MODIFICADO" xfId="6681"/>
    <cellStyle name="Notas 13" xfId="4537"/>
    <cellStyle name="Notas 13 2" xfId="4538"/>
    <cellStyle name="Notas 13 2 2" xfId="5606"/>
    <cellStyle name="Notas 13 2 2 2" xfId="7759"/>
    <cellStyle name="Notas 13 2 2_CALENDARIO MODIFICADO" xfId="6682"/>
    <cellStyle name="Notas 13 3" xfId="5605"/>
    <cellStyle name="Notas 13 3 2" xfId="7760"/>
    <cellStyle name="Notas 13 3_CALENDARIO MODIFICADO" xfId="6683"/>
    <cellStyle name="Notas 14" xfId="4539"/>
    <cellStyle name="Notas 14 2" xfId="5607"/>
    <cellStyle name="Notas 14 2 2" xfId="7761"/>
    <cellStyle name="Notas 14 2_CALENDARIO MODIFICADO" xfId="6684"/>
    <cellStyle name="Notas 2" xfId="4540"/>
    <cellStyle name="Notas 2 10" xfId="4541"/>
    <cellStyle name="Notas 2 10 2" xfId="5609"/>
    <cellStyle name="Notas 2 10 2 2" xfId="7762"/>
    <cellStyle name="Notas 2 10 2_CALENDARIO MODIFICADO" xfId="6685"/>
    <cellStyle name="Notas 2 11" xfId="5608"/>
    <cellStyle name="Notas 2 11 2" xfId="7763"/>
    <cellStyle name="Notas 2 11_CALENDARIO MODIFICADO" xfId="6686"/>
    <cellStyle name="Notas 2 12" xfId="8345"/>
    <cellStyle name="Notas 2 12 2" xfId="8717"/>
    <cellStyle name="Notas 2 12_EVOLUCION ORIGINAL Y CONCILIACI" xfId="8840"/>
    <cellStyle name="Notas 2 13" xfId="8355"/>
    <cellStyle name="Notas 2 13 2" xfId="8718"/>
    <cellStyle name="Notas 2 13_EVOLUCION ORIGINAL Y CONCILIACI" xfId="8839"/>
    <cellStyle name="Notas 2 14" xfId="8402"/>
    <cellStyle name="Notas 2 14 2" xfId="8719"/>
    <cellStyle name="Notas 2 14_EVOLUCION ORIGINAL Y CONCILIACI" xfId="8838"/>
    <cellStyle name="Notas 2 15" xfId="8419"/>
    <cellStyle name="Notas 2 15 2" xfId="8720"/>
    <cellStyle name="Notas 2 15_EVOLUCION ORIGINAL Y CONCILIACI" xfId="8837"/>
    <cellStyle name="Notas 2 16" xfId="8435"/>
    <cellStyle name="Notas 2 16 2" xfId="8721"/>
    <cellStyle name="Notas 2 16_EVOLUCION ORIGINAL Y CONCILIACI" xfId="8836"/>
    <cellStyle name="Notas 2 17" xfId="8448"/>
    <cellStyle name="Notas 2 17 2" xfId="8722"/>
    <cellStyle name="Notas 2 17_EVOLUCION ORIGINAL Y CONCILIACI" xfId="8835"/>
    <cellStyle name="Notas 2 18" xfId="8460"/>
    <cellStyle name="Notas 2 18 2" xfId="8723"/>
    <cellStyle name="Notas 2 18_EVOLUCION ORIGINAL Y CONCILIACI" xfId="8834"/>
    <cellStyle name="Notas 2 19" xfId="8457"/>
    <cellStyle name="Notas 2 19 2" xfId="8724"/>
    <cellStyle name="Notas 2 19_EVOLUCION ORIGINAL Y CONCILIACI" xfId="8833"/>
    <cellStyle name="Notas 2 2" xfId="4542"/>
    <cellStyle name="Notas 2 2 10" xfId="8502"/>
    <cellStyle name="Notas 2 2 10 2" xfId="8725"/>
    <cellStyle name="Notas 2 2 10_EVOLUCION ORIGINAL Y CONCILIACI" xfId="8832"/>
    <cellStyle name="Notas 2 2 2" xfId="4543"/>
    <cellStyle name="Notas 2 2 2 2" xfId="4544"/>
    <cellStyle name="Notas 2 2 2 2 2" xfId="4545"/>
    <cellStyle name="Notas 2 2 2 2 2 2" xfId="4546"/>
    <cellStyle name="Notas 2 2 2 2 2 2 2" xfId="4547"/>
    <cellStyle name="Notas 2 2 2 2 2 2 2 2" xfId="4548"/>
    <cellStyle name="Notas 2 2 2 2 2 2 2 2 2" xfId="4549"/>
    <cellStyle name="Notas 2 2 2 2 2 2 2 2 2 2" xfId="5617"/>
    <cellStyle name="Notas 2 2 2 2 2 2 2 2 2 2 2" xfId="7764"/>
    <cellStyle name="Notas 2 2 2 2 2 2 2 2 2 2_CALENDARIO MODIFICADO" xfId="6687"/>
    <cellStyle name="Notas 2 2 2 2 2 2 2 2 3" xfId="5616"/>
    <cellStyle name="Notas 2 2 2 2 2 2 2 2 3 2" xfId="7765"/>
    <cellStyle name="Notas 2 2 2 2 2 2 2 2 3_CALENDARIO MODIFICADO" xfId="6688"/>
    <cellStyle name="Notas 2 2 2 2 2 2 2 3" xfId="4550"/>
    <cellStyle name="Notas 2 2 2 2 2 2 2 3 2" xfId="5618"/>
    <cellStyle name="Notas 2 2 2 2 2 2 2 3 2 2" xfId="7766"/>
    <cellStyle name="Notas 2 2 2 2 2 2 2 3 2_CALENDARIO MODIFICADO" xfId="6689"/>
    <cellStyle name="Notas 2 2 2 2 2 2 2 4" xfId="5615"/>
    <cellStyle name="Notas 2 2 2 2 2 2 2 4 2" xfId="7767"/>
    <cellStyle name="Notas 2 2 2 2 2 2 2 4_CALENDARIO MODIFICADO" xfId="6690"/>
    <cellStyle name="Notas 2 2 2 2 2 2 3" xfId="4551"/>
    <cellStyle name="Notas 2 2 2 2 2 2 3 2" xfId="4552"/>
    <cellStyle name="Notas 2 2 2 2 2 2 3 2 2" xfId="5620"/>
    <cellStyle name="Notas 2 2 2 2 2 2 3 2 2 2" xfId="7768"/>
    <cellStyle name="Notas 2 2 2 2 2 2 3 2 2_CALENDARIO MODIFICADO" xfId="6691"/>
    <cellStyle name="Notas 2 2 2 2 2 2 3 3" xfId="5619"/>
    <cellStyle name="Notas 2 2 2 2 2 2 3 3 2" xfId="7769"/>
    <cellStyle name="Notas 2 2 2 2 2 2 3 3_CALENDARIO MODIFICADO" xfId="6692"/>
    <cellStyle name="Notas 2 2 2 2 2 2 4" xfId="4553"/>
    <cellStyle name="Notas 2 2 2 2 2 2 4 2" xfId="5621"/>
    <cellStyle name="Notas 2 2 2 2 2 2 4 2 2" xfId="7770"/>
    <cellStyle name="Notas 2 2 2 2 2 2 4 2_CALENDARIO MODIFICADO" xfId="6693"/>
    <cellStyle name="Notas 2 2 2 2 2 2 5" xfId="5614"/>
    <cellStyle name="Notas 2 2 2 2 2 2 5 2" xfId="7771"/>
    <cellStyle name="Notas 2 2 2 2 2 2 5_CALENDARIO MODIFICADO" xfId="6694"/>
    <cellStyle name="Notas 2 2 2 2 2 3" xfId="4554"/>
    <cellStyle name="Notas 2 2 2 2 2 3 2" xfId="4555"/>
    <cellStyle name="Notas 2 2 2 2 2 3 2 2" xfId="4556"/>
    <cellStyle name="Notas 2 2 2 2 2 3 2 2 2" xfId="5624"/>
    <cellStyle name="Notas 2 2 2 2 2 3 2 2 2 2" xfId="7772"/>
    <cellStyle name="Notas 2 2 2 2 2 3 2 2 2_CALENDARIO MODIFICADO" xfId="6695"/>
    <cellStyle name="Notas 2 2 2 2 2 3 2 3" xfId="5623"/>
    <cellStyle name="Notas 2 2 2 2 2 3 2 3 2" xfId="7773"/>
    <cellStyle name="Notas 2 2 2 2 2 3 2 3_CALENDARIO MODIFICADO" xfId="6696"/>
    <cellStyle name="Notas 2 2 2 2 2 3 3" xfId="4557"/>
    <cellStyle name="Notas 2 2 2 2 2 3 3 2" xfId="5625"/>
    <cellStyle name="Notas 2 2 2 2 2 3 3 2 2" xfId="7774"/>
    <cellStyle name="Notas 2 2 2 2 2 3 3 2_CALENDARIO MODIFICADO" xfId="6697"/>
    <cellStyle name="Notas 2 2 2 2 2 3 4" xfId="5622"/>
    <cellStyle name="Notas 2 2 2 2 2 3 4 2" xfId="7775"/>
    <cellStyle name="Notas 2 2 2 2 2 3 4_CALENDARIO MODIFICADO" xfId="6698"/>
    <cellStyle name="Notas 2 2 2 2 2 4" xfId="4558"/>
    <cellStyle name="Notas 2 2 2 2 2 4 2" xfId="4559"/>
    <cellStyle name="Notas 2 2 2 2 2 4 2 2" xfId="5627"/>
    <cellStyle name="Notas 2 2 2 2 2 4 2 2 2" xfId="7776"/>
    <cellStyle name="Notas 2 2 2 2 2 4 2 2_CALENDARIO MODIFICADO" xfId="6699"/>
    <cellStyle name="Notas 2 2 2 2 2 4 3" xfId="5626"/>
    <cellStyle name="Notas 2 2 2 2 2 4 3 2" xfId="7777"/>
    <cellStyle name="Notas 2 2 2 2 2 4 3_CALENDARIO MODIFICADO" xfId="6700"/>
    <cellStyle name="Notas 2 2 2 2 2 5" xfId="4560"/>
    <cellStyle name="Notas 2 2 2 2 2 5 2" xfId="5628"/>
    <cellStyle name="Notas 2 2 2 2 2 5 2 2" xfId="7778"/>
    <cellStyle name="Notas 2 2 2 2 2 5 2_CALENDARIO MODIFICADO" xfId="6701"/>
    <cellStyle name="Notas 2 2 2 2 2 6" xfId="5613"/>
    <cellStyle name="Notas 2 2 2 2 2 6 2" xfId="7779"/>
    <cellStyle name="Notas 2 2 2 2 2 6_CALENDARIO MODIFICADO" xfId="6702"/>
    <cellStyle name="Notas 2 2 2 2 3" xfId="4561"/>
    <cellStyle name="Notas 2 2 2 2 3 2" xfId="4562"/>
    <cellStyle name="Notas 2 2 2 2 3 2 2" xfId="4563"/>
    <cellStyle name="Notas 2 2 2 2 3 2 2 2" xfId="4564"/>
    <cellStyle name="Notas 2 2 2 2 3 2 2 2 2" xfId="5632"/>
    <cellStyle name="Notas 2 2 2 2 3 2 2 2 2 2" xfId="7780"/>
    <cellStyle name="Notas 2 2 2 2 3 2 2 2 2_CALENDARIO MODIFICADO" xfId="6703"/>
    <cellStyle name="Notas 2 2 2 2 3 2 2 3" xfId="5631"/>
    <cellStyle name="Notas 2 2 2 2 3 2 2 3 2" xfId="7781"/>
    <cellStyle name="Notas 2 2 2 2 3 2 2 3_CALENDARIO MODIFICADO" xfId="6704"/>
    <cellStyle name="Notas 2 2 2 2 3 2 3" xfId="4565"/>
    <cellStyle name="Notas 2 2 2 2 3 2 3 2" xfId="5633"/>
    <cellStyle name="Notas 2 2 2 2 3 2 3 2 2" xfId="7782"/>
    <cellStyle name="Notas 2 2 2 2 3 2 3 2_CALENDARIO MODIFICADO" xfId="6705"/>
    <cellStyle name="Notas 2 2 2 2 3 2 4" xfId="5630"/>
    <cellStyle name="Notas 2 2 2 2 3 2 4 2" xfId="7783"/>
    <cellStyle name="Notas 2 2 2 2 3 2 4_CALENDARIO MODIFICADO" xfId="6706"/>
    <cellStyle name="Notas 2 2 2 2 3 3" xfId="4566"/>
    <cellStyle name="Notas 2 2 2 2 3 3 2" xfId="4567"/>
    <cellStyle name="Notas 2 2 2 2 3 3 2 2" xfId="5635"/>
    <cellStyle name="Notas 2 2 2 2 3 3 2 2 2" xfId="7784"/>
    <cellStyle name="Notas 2 2 2 2 3 3 2 2_CALENDARIO MODIFICADO" xfId="6707"/>
    <cellStyle name="Notas 2 2 2 2 3 3 3" xfId="5634"/>
    <cellStyle name="Notas 2 2 2 2 3 3 3 2" xfId="7785"/>
    <cellStyle name="Notas 2 2 2 2 3 3 3_CALENDARIO MODIFICADO" xfId="6708"/>
    <cellStyle name="Notas 2 2 2 2 3 4" xfId="4568"/>
    <cellStyle name="Notas 2 2 2 2 3 4 2" xfId="5636"/>
    <cellStyle name="Notas 2 2 2 2 3 4 2 2" xfId="7786"/>
    <cellStyle name="Notas 2 2 2 2 3 4 2_CALENDARIO MODIFICADO" xfId="6709"/>
    <cellStyle name="Notas 2 2 2 2 3 5" xfId="5629"/>
    <cellStyle name="Notas 2 2 2 2 3 5 2" xfId="7787"/>
    <cellStyle name="Notas 2 2 2 2 3 5_CALENDARIO MODIFICADO" xfId="6710"/>
    <cellStyle name="Notas 2 2 2 2 4" xfId="4569"/>
    <cellStyle name="Notas 2 2 2 2 4 2" xfId="4570"/>
    <cellStyle name="Notas 2 2 2 2 4 2 2" xfId="4571"/>
    <cellStyle name="Notas 2 2 2 2 4 2 2 2" xfId="5639"/>
    <cellStyle name="Notas 2 2 2 2 4 2 2 2 2" xfId="7788"/>
    <cellStyle name="Notas 2 2 2 2 4 2 2 2_CALENDARIO MODIFICADO" xfId="6711"/>
    <cellStyle name="Notas 2 2 2 2 4 2 3" xfId="5638"/>
    <cellStyle name="Notas 2 2 2 2 4 2 3 2" xfId="7789"/>
    <cellStyle name="Notas 2 2 2 2 4 2 3_CALENDARIO MODIFICADO" xfId="6712"/>
    <cellStyle name="Notas 2 2 2 2 4 3" xfId="4572"/>
    <cellStyle name="Notas 2 2 2 2 4 3 2" xfId="5640"/>
    <cellStyle name="Notas 2 2 2 2 4 3 2 2" xfId="7790"/>
    <cellStyle name="Notas 2 2 2 2 4 3 2_CALENDARIO MODIFICADO" xfId="6713"/>
    <cellStyle name="Notas 2 2 2 2 4 4" xfId="5637"/>
    <cellStyle name="Notas 2 2 2 2 4 4 2" xfId="7791"/>
    <cellStyle name="Notas 2 2 2 2 4 4_CALENDARIO MODIFICADO" xfId="6714"/>
    <cellStyle name="Notas 2 2 2 2 5" xfId="4573"/>
    <cellStyle name="Notas 2 2 2 2 5 2" xfId="5641"/>
    <cellStyle name="Notas 2 2 2 2 5 2 2" xfId="7792"/>
    <cellStyle name="Notas 2 2 2 2 5 2_CALENDARIO MODIFICADO" xfId="6715"/>
    <cellStyle name="Notas 2 2 2 2 6" xfId="4574"/>
    <cellStyle name="Notas 2 2 2 2 6 2" xfId="5642"/>
    <cellStyle name="Notas 2 2 2 2 6 2 2" xfId="7793"/>
    <cellStyle name="Notas 2 2 2 2 6 2_CALENDARIO MODIFICADO" xfId="6716"/>
    <cellStyle name="Notas 2 2 2 2 7" xfId="5612"/>
    <cellStyle name="Notas 2 2 2 2 7 2" xfId="7794"/>
    <cellStyle name="Notas 2 2 2 2 7_CALENDARIO MODIFICADO" xfId="6717"/>
    <cellStyle name="Notas 2 2 2 3" xfId="4575"/>
    <cellStyle name="Notas 2 2 2 3 2" xfId="4576"/>
    <cellStyle name="Notas 2 2 2 3 2 2" xfId="4577"/>
    <cellStyle name="Notas 2 2 2 3 2 2 2" xfId="4578"/>
    <cellStyle name="Notas 2 2 2 3 2 2 2 2" xfId="5646"/>
    <cellStyle name="Notas 2 2 2 3 2 2 2 2 2" xfId="7795"/>
    <cellStyle name="Notas 2 2 2 3 2 2 2 2_CALENDARIO MODIFICADO" xfId="6718"/>
    <cellStyle name="Notas 2 2 2 3 2 2 3" xfId="5645"/>
    <cellStyle name="Notas 2 2 2 3 2 2 3 2" xfId="7796"/>
    <cellStyle name="Notas 2 2 2 3 2 2 3_CALENDARIO MODIFICADO" xfId="6719"/>
    <cellStyle name="Notas 2 2 2 3 2 3" xfId="4579"/>
    <cellStyle name="Notas 2 2 2 3 2 3 2" xfId="5647"/>
    <cellStyle name="Notas 2 2 2 3 2 3 2 2" xfId="7797"/>
    <cellStyle name="Notas 2 2 2 3 2 3 2_CALENDARIO MODIFICADO" xfId="6720"/>
    <cellStyle name="Notas 2 2 2 3 2 4" xfId="5644"/>
    <cellStyle name="Notas 2 2 2 3 2 4 2" xfId="7798"/>
    <cellStyle name="Notas 2 2 2 3 2 4_CALENDARIO MODIFICADO" xfId="6721"/>
    <cellStyle name="Notas 2 2 2 3 3" xfId="4580"/>
    <cellStyle name="Notas 2 2 2 3 3 2" xfId="4581"/>
    <cellStyle name="Notas 2 2 2 3 3 2 2" xfId="5649"/>
    <cellStyle name="Notas 2 2 2 3 3 2 2 2" xfId="7799"/>
    <cellStyle name="Notas 2 2 2 3 3 2 2_CALENDARIO MODIFICADO" xfId="6722"/>
    <cellStyle name="Notas 2 2 2 3 3 3" xfId="5648"/>
    <cellStyle name="Notas 2 2 2 3 3 3 2" xfId="7800"/>
    <cellStyle name="Notas 2 2 2 3 3 3_CALENDARIO MODIFICADO" xfId="6723"/>
    <cellStyle name="Notas 2 2 2 3 4" xfId="4582"/>
    <cellStyle name="Notas 2 2 2 3 4 2" xfId="5650"/>
    <cellStyle name="Notas 2 2 2 3 4 2 2" xfId="7801"/>
    <cellStyle name="Notas 2 2 2 3 4 2_CALENDARIO MODIFICADO" xfId="6724"/>
    <cellStyle name="Notas 2 2 2 3 5" xfId="5643"/>
    <cellStyle name="Notas 2 2 2 3 5 2" xfId="7802"/>
    <cellStyle name="Notas 2 2 2 3 5_CALENDARIO MODIFICADO" xfId="6725"/>
    <cellStyle name="Notas 2 2 2 4" xfId="4583"/>
    <cellStyle name="Notas 2 2 2 4 2" xfId="4584"/>
    <cellStyle name="Notas 2 2 2 4 2 2" xfId="4585"/>
    <cellStyle name="Notas 2 2 2 4 2 2 2" xfId="5653"/>
    <cellStyle name="Notas 2 2 2 4 2 2 2 2" xfId="7803"/>
    <cellStyle name="Notas 2 2 2 4 2 2 2_CALENDARIO MODIFICADO" xfId="6726"/>
    <cellStyle name="Notas 2 2 2 4 2 3" xfId="5652"/>
    <cellStyle name="Notas 2 2 2 4 2 3 2" xfId="7804"/>
    <cellStyle name="Notas 2 2 2 4 2 3_CALENDARIO MODIFICADO" xfId="6727"/>
    <cellStyle name="Notas 2 2 2 4 3" xfId="4586"/>
    <cellStyle name="Notas 2 2 2 4 3 2" xfId="5654"/>
    <cellStyle name="Notas 2 2 2 4 3 2 2" xfId="7805"/>
    <cellStyle name="Notas 2 2 2 4 3 2_CALENDARIO MODIFICADO" xfId="6728"/>
    <cellStyle name="Notas 2 2 2 4 4" xfId="5651"/>
    <cellStyle name="Notas 2 2 2 4 4 2" xfId="7806"/>
    <cellStyle name="Notas 2 2 2 4 4_CALENDARIO MODIFICADO" xfId="6729"/>
    <cellStyle name="Notas 2 2 2 5" xfId="4587"/>
    <cellStyle name="Notas 2 2 2 5 2" xfId="4588"/>
    <cellStyle name="Notas 2 2 2 5 2 2" xfId="5656"/>
    <cellStyle name="Notas 2 2 2 5 2 2 2" xfId="7807"/>
    <cellStyle name="Notas 2 2 2 5 2 2_CALENDARIO MODIFICADO" xfId="6730"/>
    <cellStyle name="Notas 2 2 2 5 3" xfId="5655"/>
    <cellStyle name="Notas 2 2 2 5 3 2" xfId="7808"/>
    <cellStyle name="Notas 2 2 2 5 3_CALENDARIO MODIFICADO" xfId="6731"/>
    <cellStyle name="Notas 2 2 2 6" xfId="4589"/>
    <cellStyle name="Notas 2 2 2 6 2" xfId="5657"/>
    <cellStyle name="Notas 2 2 2 6 2 2" xfId="7809"/>
    <cellStyle name="Notas 2 2 2 6 2_CALENDARIO MODIFICADO" xfId="6732"/>
    <cellStyle name="Notas 2 2 2 7" xfId="4590"/>
    <cellStyle name="Notas 2 2 2 7 2" xfId="5658"/>
    <cellStyle name="Notas 2 2 2 7 2 2" xfId="7810"/>
    <cellStyle name="Notas 2 2 2 7 2_CALENDARIO MODIFICADO" xfId="6733"/>
    <cellStyle name="Notas 2 2 2 8" xfId="5611"/>
    <cellStyle name="Notas 2 2 2 8 2" xfId="7811"/>
    <cellStyle name="Notas 2 2 2 8_CALENDARIO MODIFICADO" xfId="6734"/>
    <cellStyle name="Notas 2 2 3" xfId="4591"/>
    <cellStyle name="Notas 2 2 3 2" xfId="4592"/>
    <cellStyle name="Notas 2 2 3 2 2" xfId="4593"/>
    <cellStyle name="Notas 2 2 3 2 2 2" xfId="4594"/>
    <cellStyle name="Notas 2 2 3 2 2 2 2" xfId="4595"/>
    <cellStyle name="Notas 2 2 3 2 2 2 2 2" xfId="5663"/>
    <cellStyle name="Notas 2 2 3 2 2 2 2 2 2" xfId="7812"/>
    <cellStyle name="Notas 2 2 3 2 2 2 2 2_CALENDARIO MODIFICADO" xfId="6735"/>
    <cellStyle name="Notas 2 2 3 2 2 2 3" xfId="5662"/>
    <cellStyle name="Notas 2 2 3 2 2 2 3 2" xfId="7813"/>
    <cellStyle name="Notas 2 2 3 2 2 2 3_CALENDARIO MODIFICADO" xfId="6736"/>
    <cellStyle name="Notas 2 2 3 2 2 3" xfId="4596"/>
    <cellStyle name="Notas 2 2 3 2 2 3 2" xfId="5664"/>
    <cellStyle name="Notas 2 2 3 2 2 3 2 2" xfId="7814"/>
    <cellStyle name="Notas 2 2 3 2 2 3 2_CALENDARIO MODIFICADO" xfId="6737"/>
    <cellStyle name="Notas 2 2 3 2 2 4" xfId="5661"/>
    <cellStyle name="Notas 2 2 3 2 2 4 2" xfId="7815"/>
    <cellStyle name="Notas 2 2 3 2 2 4_CALENDARIO MODIFICADO" xfId="6738"/>
    <cellStyle name="Notas 2 2 3 2 3" xfId="4597"/>
    <cellStyle name="Notas 2 2 3 2 3 2" xfId="4598"/>
    <cellStyle name="Notas 2 2 3 2 3 2 2" xfId="5666"/>
    <cellStyle name="Notas 2 2 3 2 3 2 2 2" xfId="7816"/>
    <cellStyle name="Notas 2 2 3 2 3 2 2_CALENDARIO MODIFICADO" xfId="6739"/>
    <cellStyle name="Notas 2 2 3 2 3 3" xfId="5665"/>
    <cellStyle name="Notas 2 2 3 2 3 3 2" xfId="7817"/>
    <cellStyle name="Notas 2 2 3 2 3 3_CALENDARIO MODIFICADO" xfId="6740"/>
    <cellStyle name="Notas 2 2 3 2 4" xfId="4599"/>
    <cellStyle name="Notas 2 2 3 2 4 2" xfId="5667"/>
    <cellStyle name="Notas 2 2 3 2 4 2 2" xfId="7818"/>
    <cellStyle name="Notas 2 2 3 2 4 2_CALENDARIO MODIFICADO" xfId="6741"/>
    <cellStyle name="Notas 2 2 3 2 5" xfId="5660"/>
    <cellStyle name="Notas 2 2 3 2 5 2" xfId="7819"/>
    <cellStyle name="Notas 2 2 3 2 5_CALENDARIO MODIFICADO" xfId="6742"/>
    <cellStyle name="Notas 2 2 3 3" xfId="4600"/>
    <cellStyle name="Notas 2 2 3 3 2" xfId="4601"/>
    <cellStyle name="Notas 2 2 3 3 2 2" xfId="4602"/>
    <cellStyle name="Notas 2 2 3 3 2 2 2" xfId="5670"/>
    <cellStyle name="Notas 2 2 3 3 2 2 2 2" xfId="7820"/>
    <cellStyle name="Notas 2 2 3 3 2 2 2_CALENDARIO MODIFICADO" xfId="6743"/>
    <cellStyle name="Notas 2 2 3 3 2 3" xfId="5669"/>
    <cellStyle name="Notas 2 2 3 3 2 3 2" xfId="7821"/>
    <cellStyle name="Notas 2 2 3 3 2 3_CALENDARIO MODIFICADO" xfId="6744"/>
    <cellStyle name="Notas 2 2 3 3 3" xfId="4603"/>
    <cellStyle name="Notas 2 2 3 3 3 2" xfId="5671"/>
    <cellStyle name="Notas 2 2 3 3 3 2 2" xfId="7822"/>
    <cellStyle name="Notas 2 2 3 3 3 2_CALENDARIO MODIFICADO" xfId="6745"/>
    <cellStyle name="Notas 2 2 3 3 4" xfId="5668"/>
    <cellStyle name="Notas 2 2 3 3 4 2" xfId="7823"/>
    <cellStyle name="Notas 2 2 3 3 4_CALENDARIO MODIFICADO" xfId="6746"/>
    <cellStyle name="Notas 2 2 3 4" xfId="4604"/>
    <cellStyle name="Notas 2 2 3 4 2" xfId="4605"/>
    <cellStyle name="Notas 2 2 3 4 2 2" xfId="5673"/>
    <cellStyle name="Notas 2 2 3 4 2 2 2" xfId="7824"/>
    <cellStyle name="Notas 2 2 3 4 2 2_CALENDARIO MODIFICADO" xfId="6747"/>
    <cellStyle name="Notas 2 2 3 4 3" xfId="5672"/>
    <cellStyle name="Notas 2 2 3 4 3 2" xfId="7825"/>
    <cellStyle name="Notas 2 2 3 4 3_CALENDARIO MODIFICADO" xfId="6748"/>
    <cellStyle name="Notas 2 2 3 5" xfId="4606"/>
    <cellStyle name="Notas 2 2 3 5 2" xfId="5674"/>
    <cellStyle name="Notas 2 2 3 5 2 2" xfId="7826"/>
    <cellStyle name="Notas 2 2 3 5 2_CALENDARIO MODIFICADO" xfId="6749"/>
    <cellStyle name="Notas 2 2 3 6" xfId="5659"/>
    <cellStyle name="Notas 2 2 3 6 2" xfId="7827"/>
    <cellStyle name="Notas 2 2 3 6_CALENDARIO MODIFICADO" xfId="6750"/>
    <cellStyle name="Notas 2 2 4" xfId="4607"/>
    <cellStyle name="Notas 2 2 4 2" xfId="4608"/>
    <cellStyle name="Notas 2 2 4 2 2" xfId="4609"/>
    <cellStyle name="Notas 2 2 4 2 2 2" xfId="4610"/>
    <cellStyle name="Notas 2 2 4 2 2 2 2" xfId="5678"/>
    <cellStyle name="Notas 2 2 4 2 2 2 2 2" xfId="7828"/>
    <cellStyle name="Notas 2 2 4 2 2 2 2_CALENDARIO MODIFICADO" xfId="6751"/>
    <cellStyle name="Notas 2 2 4 2 2 3" xfId="5677"/>
    <cellStyle name="Notas 2 2 4 2 2 3 2" xfId="7829"/>
    <cellStyle name="Notas 2 2 4 2 2 3_CALENDARIO MODIFICADO" xfId="6752"/>
    <cellStyle name="Notas 2 2 4 2 3" xfId="4611"/>
    <cellStyle name="Notas 2 2 4 2 3 2" xfId="5679"/>
    <cellStyle name="Notas 2 2 4 2 3 2 2" xfId="7830"/>
    <cellStyle name="Notas 2 2 4 2 3 2_CALENDARIO MODIFICADO" xfId="6753"/>
    <cellStyle name="Notas 2 2 4 2 4" xfId="5676"/>
    <cellStyle name="Notas 2 2 4 2 4 2" xfId="7831"/>
    <cellStyle name="Notas 2 2 4 2 4_CALENDARIO MODIFICADO" xfId="6754"/>
    <cellStyle name="Notas 2 2 4 3" xfId="4612"/>
    <cellStyle name="Notas 2 2 4 3 2" xfId="4613"/>
    <cellStyle name="Notas 2 2 4 3 2 2" xfId="5681"/>
    <cellStyle name="Notas 2 2 4 3 2 2 2" xfId="7832"/>
    <cellStyle name="Notas 2 2 4 3 2 2_CALENDARIO MODIFICADO" xfId="6755"/>
    <cellStyle name="Notas 2 2 4 3 3" xfId="5680"/>
    <cellStyle name="Notas 2 2 4 3 3 2" xfId="7833"/>
    <cellStyle name="Notas 2 2 4 3 3_CALENDARIO MODIFICADO" xfId="6756"/>
    <cellStyle name="Notas 2 2 4 4" xfId="4614"/>
    <cellStyle name="Notas 2 2 4 4 2" xfId="5682"/>
    <cellStyle name="Notas 2 2 4 4 2 2" xfId="7834"/>
    <cellStyle name="Notas 2 2 4 4 2_CALENDARIO MODIFICADO" xfId="6757"/>
    <cellStyle name="Notas 2 2 4 5" xfId="5675"/>
    <cellStyle name="Notas 2 2 4 5 2" xfId="7835"/>
    <cellStyle name="Notas 2 2 4 5_CALENDARIO MODIFICADO" xfId="6758"/>
    <cellStyle name="Notas 2 2 5" xfId="4615"/>
    <cellStyle name="Notas 2 2 5 2" xfId="4616"/>
    <cellStyle name="Notas 2 2 5 2 2" xfId="4617"/>
    <cellStyle name="Notas 2 2 5 2 2 2" xfId="5685"/>
    <cellStyle name="Notas 2 2 5 2 2 2 2" xfId="7836"/>
    <cellStyle name="Notas 2 2 5 2 2 2_CALENDARIO MODIFICADO" xfId="6759"/>
    <cellStyle name="Notas 2 2 5 2 3" xfId="5684"/>
    <cellStyle name="Notas 2 2 5 2 3 2" xfId="7837"/>
    <cellStyle name="Notas 2 2 5 2 3_CALENDARIO MODIFICADO" xfId="6760"/>
    <cellStyle name="Notas 2 2 5 3" xfId="4618"/>
    <cellStyle name="Notas 2 2 5 3 2" xfId="5686"/>
    <cellStyle name="Notas 2 2 5 3 2 2" xfId="7838"/>
    <cellStyle name="Notas 2 2 5 3 2_CALENDARIO MODIFICADO" xfId="6761"/>
    <cellStyle name="Notas 2 2 5 4" xfId="5683"/>
    <cellStyle name="Notas 2 2 5 4 2" xfId="7839"/>
    <cellStyle name="Notas 2 2 5 4_CALENDARIO MODIFICADO" xfId="6762"/>
    <cellStyle name="Notas 2 2 6" xfId="4619"/>
    <cellStyle name="Notas 2 2 6 2" xfId="4620"/>
    <cellStyle name="Notas 2 2 6 2 2" xfId="5688"/>
    <cellStyle name="Notas 2 2 6 2 2 2" xfId="7840"/>
    <cellStyle name="Notas 2 2 6 2 2_CALENDARIO MODIFICADO" xfId="6763"/>
    <cellStyle name="Notas 2 2 6 3" xfId="5687"/>
    <cellStyle name="Notas 2 2 6 3 2" xfId="7841"/>
    <cellStyle name="Notas 2 2 6 3_CALENDARIO MODIFICADO" xfId="6764"/>
    <cellStyle name="Notas 2 2 7" xfId="4621"/>
    <cellStyle name="Notas 2 2 7 2" xfId="5689"/>
    <cellStyle name="Notas 2 2 7 2 2" xfId="7842"/>
    <cellStyle name="Notas 2 2 7 2_CALENDARIO MODIFICADO" xfId="6765"/>
    <cellStyle name="Notas 2 2 8" xfId="4622"/>
    <cellStyle name="Notas 2 2 8 2" xfId="5690"/>
    <cellStyle name="Notas 2 2 8 2 2" xfId="7843"/>
    <cellStyle name="Notas 2 2 8 2_CALENDARIO MODIFICADO" xfId="6766"/>
    <cellStyle name="Notas 2 2 9" xfId="5610"/>
    <cellStyle name="Notas 2 2 9 2" xfId="7844"/>
    <cellStyle name="Notas 2 2 9_CALENDARIO MODIFICADO" xfId="6767"/>
    <cellStyle name="Notas 2 2_CALENDARIO MODIFICADO" xfId="8528"/>
    <cellStyle name="Notas 2 20" xfId="8480"/>
    <cellStyle name="Notas 2 20 2" xfId="8726"/>
    <cellStyle name="Notas 2 20_EVOLUCION ORIGINAL Y CONCILIACI" xfId="8831"/>
    <cellStyle name="Notas 2 21" xfId="8469"/>
    <cellStyle name="Notas 2 21 2" xfId="8727"/>
    <cellStyle name="Notas 2 21_EVOLUCION ORIGINAL Y CONCILIACI" xfId="8830"/>
    <cellStyle name="Notas 2 22" xfId="8501"/>
    <cellStyle name="Notas 2 22 2" xfId="8728"/>
    <cellStyle name="Notas 2 22_EVOLUCION ORIGINAL Y CONCILIACI" xfId="8829"/>
    <cellStyle name="Notas 2 23" xfId="8482"/>
    <cellStyle name="Notas 2 23 2" xfId="8729"/>
    <cellStyle name="Notas 2 23_EVOLUCION ORIGINAL Y CONCILIACI" xfId="8828"/>
    <cellStyle name="Notas 2 24" xfId="8542"/>
    <cellStyle name="Notas 2 24 2" xfId="8730"/>
    <cellStyle name="Notas 2 24_EVOLUCION ORIGINAL Y CONCILIACI" xfId="8827"/>
    <cellStyle name="Notas 2 25" xfId="8513"/>
    <cellStyle name="Notas 2 25 2" xfId="8731"/>
    <cellStyle name="Notas 2 25_EVOLUCION ORIGINAL Y CONCILIACI" xfId="8826"/>
    <cellStyle name="Notas 2 26" xfId="8551"/>
    <cellStyle name="Notas 2 26 2" xfId="8732"/>
    <cellStyle name="Notas 2 26_EVOLUCION ORIGINAL Y CONCILIACI" xfId="8825"/>
    <cellStyle name="Notas 2 27" xfId="8558"/>
    <cellStyle name="Notas 2 27 2" xfId="8733"/>
    <cellStyle name="Notas 2 27_EVOLUCION ORIGINAL Y CONCILIACI" xfId="8824"/>
    <cellStyle name="Notas 2 28" xfId="8562"/>
    <cellStyle name="Notas 2 28 2" xfId="8734"/>
    <cellStyle name="Notas 2 28_EVOLUCION ORIGINAL Y CONCILIACI" xfId="8823"/>
    <cellStyle name="Notas 2 29" xfId="8566"/>
    <cellStyle name="Notas 2 29 2" xfId="8735"/>
    <cellStyle name="Notas 2 29_EVOLUCION ORIGINAL Y CONCILIACI" xfId="8822"/>
    <cellStyle name="Notas 2 3" xfId="4623"/>
    <cellStyle name="Notas 2 3 2" xfId="4624"/>
    <cellStyle name="Notas 2 3 2 2" xfId="4625"/>
    <cellStyle name="Notas 2 3 2 2 2" xfId="4626"/>
    <cellStyle name="Notas 2 3 2 2 2 2" xfId="4627"/>
    <cellStyle name="Notas 2 3 2 2 2 2 2" xfId="4628"/>
    <cellStyle name="Notas 2 3 2 2 2 2 2 2" xfId="5696"/>
    <cellStyle name="Notas 2 3 2 2 2 2 2 2 2" xfId="7845"/>
    <cellStyle name="Notas 2 3 2 2 2 2 2 2_CALENDARIO MODIFICADO" xfId="6768"/>
    <cellStyle name="Notas 2 3 2 2 2 2 3" xfId="5695"/>
    <cellStyle name="Notas 2 3 2 2 2 2 3 2" xfId="7846"/>
    <cellStyle name="Notas 2 3 2 2 2 2 3_CALENDARIO MODIFICADO" xfId="6769"/>
    <cellStyle name="Notas 2 3 2 2 2 3" xfId="4629"/>
    <cellStyle name="Notas 2 3 2 2 2 3 2" xfId="5697"/>
    <cellStyle name="Notas 2 3 2 2 2 3 2 2" xfId="7847"/>
    <cellStyle name="Notas 2 3 2 2 2 3 2_CALENDARIO MODIFICADO" xfId="6770"/>
    <cellStyle name="Notas 2 3 2 2 2 4" xfId="5694"/>
    <cellStyle name="Notas 2 3 2 2 2 4 2" xfId="7848"/>
    <cellStyle name="Notas 2 3 2 2 2 4_CALENDARIO MODIFICADO" xfId="6771"/>
    <cellStyle name="Notas 2 3 2 2 3" xfId="4630"/>
    <cellStyle name="Notas 2 3 2 2 3 2" xfId="4631"/>
    <cellStyle name="Notas 2 3 2 2 3 2 2" xfId="5699"/>
    <cellStyle name="Notas 2 3 2 2 3 2 2 2" xfId="7849"/>
    <cellStyle name="Notas 2 3 2 2 3 2 2_CALENDARIO MODIFICADO" xfId="6772"/>
    <cellStyle name="Notas 2 3 2 2 3 3" xfId="5698"/>
    <cellStyle name="Notas 2 3 2 2 3 3 2" xfId="7850"/>
    <cellStyle name="Notas 2 3 2 2 3 3_CALENDARIO MODIFICADO" xfId="6773"/>
    <cellStyle name="Notas 2 3 2 2 4" xfId="4632"/>
    <cellStyle name="Notas 2 3 2 2 4 2" xfId="5700"/>
    <cellStyle name="Notas 2 3 2 2 4 2 2" xfId="7851"/>
    <cellStyle name="Notas 2 3 2 2 4 2_CALENDARIO MODIFICADO" xfId="6774"/>
    <cellStyle name="Notas 2 3 2 2 5" xfId="5693"/>
    <cellStyle name="Notas 2 3 2 2 5 2" xfId="7852"/>
    <cellStyle name="Notas 2 3 2 2 5_CALENDARIO MODIFICADO" xfId="6775"/>
    <cellStyle name="Notas 2 3 2 3" xfId="4633"/>
    <cellStyle name="Notas 2 3 2 3 2" xfId="4634"/>
    <cellStyle name="Notas 2 3 2 3 2 2" xfId="4635"/>
    <cellStyle name="Notas 2 3 2 3 2 2 2" xfId="5703"/>
    <cellStyle name="Notas 2 3 2 3 2 2 2 2" xfId="7853"/>
    <cellStyle name="Notas 2 3 2 3 2 2 2_CALENDARIO MODIFICADO" xfId="6776"/>
    <cellStyle name="Notas 2 3 2 3 2 3" xfId="5702"/>
    <cellStyle name="Notas 2 3 2 3 2 3 2" xfId="7854"/>
    <cellStyle name="Notas 2 3 2 3 2 3_CALENDARIO MODIFICADO" xfId="6777"/>
    <cellStyle name="Notas 2 3 2 3 3" xfId="4636"/>
    <cellStyle name="Notas 2 3 2 3 3 2" xfId="5704"/>
    <cellStyle name="Notas 2 3 2 3 3 2 2" xfId="7855"/>
    <cellStyle name="Notas 2 3 2 3 3 2_CALENDARIO MODIFICADO" xfId="6778"/>
    <cellStyle name="Notas 2 3 2 3 4" xfId="5701"/>
    <cellStyle name="Notas 2 3 2 3 4 2" xfId="7856"/>
    <cellStyle name="Notas 2 3 2 3 4_CALENDARIO MODIFICADO" xfId="6779"/>
    <cellStyle name="Notas 2 3 2 4" xfId="4637"/>
    <cellStyle name="Notas 2 3 2 4 2" xfId="4638"/>
    <cellStyle name="Notas 2 3 2 4 2 2" xfId="5706"/>
    <cellStyle name="Notas 2 3 2 4 2 2 2" xfId="7857"/>
    <cellStyle name="Notas 2 3 2 4 2 2_CALENDARIO MODIFICADO" xfId="6780"/>
    <cellStyle name="Notas 2 3 2 4 3" xfId="5705"/>
    <cellStyle name="Notas 2 3 2 4 3 2" xfId="7858"/>
    <cellStyle name="Notas 2 3 2 4 3_CALENDARIO MODIFICADO" xfId="6781"/>
    <cellStyle name="Notas 2 3 2 5" xfId="4639"/>
    <cellStyle name="Notas 2 3 2 5 2" xfId="5707"/>
    <cellStyle name="Notas 2 3 2 5 2 2" xfId="7859"/>
    <cellStyle name="Notas 2 3 2 5 2_CALENDARIO MODIFICADO" xfId="6782"/>
    <cellStyle name="Notas 2 3 2 6" xfId="5692"/>
    <cellStyle name="Notas 2 3 2 6 2" xfId="7860"/>
    <cellStyle name="Notas 2 3 2 6_CALENDARIO MODIFICADO" xfId="6783"/>
    <cellStyle name="Notas 2 3 3" xfId="4640"/>
    <cellStyle name="Notas 2 3 3 2" xfId="4641"/>
    <cellStyle name="Notas 2 3 3 2 2" xfId="4642"/>
    <cellStyle name="Notas 2 3 3 2 2 2" xfId="4643"/>
    <cellStyle name="Notas 2 3 3 2 2 2 2" xfId="5711"/>
    <cellStyle name="Notas 2 3 3 2 2 2 2 2" xfId="7861"/>
    <cellStyle name="Notas 2 3 3 2 2 2 2_CALENDARIO MODIFICADO" xfId="6784"/>
    <cellStyle name="Notas 2 3 3 2 2 3" xfId="5710"/>
    <cellStyle name="Notas 2 3 3 2 2 3 2" xfId="7862"/>
    <cellStyle name="Notas 2 3 3 2 2 3_CALENDARIO MODIFICADO" xfId="6785"/>
    <cellStyle name="Notas 2 3 3 2 3" xfId="4644"/>
    <cellStyle name="Notas 2 3 3 2 3 2" xfId="5712"/>
    <cellStyle name="Notas 2 3 3 2 3 2 2" xfId="7863"/>
    <cellStyle name="Notas 2 3 3 2 3 2_CALENDARIO MODIFICADO" xfId="6786"/>
    <cellStyle name="Notas 2 3 3 2 4" xfId="5709"/>
    <cellStyle name="Notas 2 3 3 2 4 2" xfId="7864"/>
    <cellStyle name="Notas 2 3 3 2 4_CALENDARIO MODIFICADO" xfId="6787"/>
    <cellStyle name="Notas 2 3 3 3" xfId="4645"/>
    <cellStyle name="Notas 2 3 3 3 2" xfId="4646"/>
    <cellStyle name="Notas 2 3 3 3 2 2" xfId="5714"/>
    <cellStyle name="Notas 2 3 3 3 2 2 2" xfId="7865"/>
    <cellStyle name="Notas 2 3 3 3 2 2_CALENDARIO MODIFICADO" xfId="6788"/>
    <cellStyle name="Notas 2 3 3 3 3" xfId="5713"/>
    <cellStyle name="Notas 2 3 3 3 3 2" xfId="7866"/>
    <cellStyle name="Notas 2 3 3 3 3_CALENDARIO MODIFICADO" xfId="6789"/>
    <cellStyle name="Notas 2 3 3 4" xfId="4647"/>
    <cellStyle name="Notas 2 3 3 4 2" xfId="5715"/>
    <cellStyle name="Notas 2 3 3 4 2 2" xfId="7867"/>
    <cellStyle name="Notas 2 3 3 4 2_CALENDARIO MODIFICADO" xfId="6790"/>
    <cellStyle name="Notas 2 3 3 5" xfId="5708"/>
    <cellStyle name="Notas 2 3 3 5 2" xfId="7868"/>
    <cellStyle name="Notas 2 3 3 5_CALENDARIO MODIFICADO" xfId="6791"/>
    <cellStyle name="Notas 2 3 4" xfId="4648"/>
    <cellStyle name="Notas 2 3 4 2" xfId="4649"/>
    <cellStyle name="Notas 2 3 4 2 2" xfId="4650"/>
    <cellStyle name="Notas 2 3 4 2 2 2" xfId="5718"/>
    <cellStyle name="Notas 2 3 4 2 2 2 2" xfId="7869"/>
    <cellStyle name="Notas 2 3 4 2 2 2_CALENDARIO MODIFICADO" xfId="6792"/>
    <cellStyle name="Notas 2 3 4 2 3" xfId="5717"/>
    <cellStyle name="Notas 2 3 4 2 3 2" xfId="7870"/>
    <cellStyle name="Notas 2 3 4 2 3_CALENDARIO MODIFICADO" xfId="6793"/>
    <cellStyle name="Notas 2 3 4 3" xfId="4651"/>
    <cellStyle name="Notas 2 3 4 3 2" xfId="5719"/>
    <cellStyle name="Notas 2 3 4 3 2 2" xfId="7871"/>
    <cellStyle name="Notas 2 3 4 3 2_CALENDARIO MODIFICADO" xfId="6794"/>
    <cellStyle name="Notas 2 3 4 4" xfId="5716"/>
    <cellStyle name="Notas 2 3 4 4 2" xfId="7872"/>
    <cellStyle name="Notas 2 3 4 4_CALENDARIO MODIFICADO" xfId="6795"/>
    <cellStyle name="Notas 2 3 5" xfId="4652"/>
    <cellStyle name="Notas 2 3 5 2" xfId="4653"/>
    <cellStyle name="Notas 2 3 5 2 2" xfId="5721"/>
    <cellStyle name="Notas 2 3 5 2 2 2" xfId="7873"/>
    <cellStyle name="Notas 2 3 5 2 2_CALENDARIO MODIFICADO" xfId="6796"/>
    <cellStyle name="Notas 2 3 5 3" xfId="5720"/>
    <cellStyle name="Notas 2 3 5 3 2" xfId="7874"/>
    <cellStyle name="Notas 2 3 5 3_CALENDARIO MODIFICADO" xfId="6797"/>
    <cellStyle name="Notas 2 3 6" xfId="4654"/>
    <cellStyle name="Notas 2 3 6 2" xfId="5722"/>
    <cellStyle name="Notas 2 3 6 2 2" xfId="7875"/>
    <cellStyle name="Notas 2 3 6 2_CALENDARIO MODIFICADO" xfId="6798"/>
    <cellStyle name="Notas 2 3 7" xfId="5691"/>
    <cellStyle name="Notas 2 3 7 2" xfId="7876"/>
    <cellStyle name="Notas 2 3 7_CALENDARIO MODIFICADO" xfId="6799"/>
    <cellStyle name="Notas 2 4" xfId="4655"/>
    <cellStyle name="Notas 2 4 2" xfId="4656"/>
    <cellStyle name="Notas 2 4 2 2" xfId="4657"/>
    <cellStyle name="Notas 2 4 2 2 2" xfId="4658"/>
    <cellStyle name="Notas 2 4 2 2 2 2" xfId="4659"/>
    <cellStyle name="Notas 2 4 2 2 2 2 2" xfId="5727"/>
    <cellStyle name="Notas 2 4 2 2 2 2 2 2" xfId="7877"/>
    <cellStyle name="Notas 2 4 2 2 2 2 2_CALENDARIO MODIFICADO" xfId="6800"/>
    <cellStyle name="Notas 2 4 2 2 2 3" xfId="5726"/>
    <cellStyle name="Notas 2 4 2 2 2 3 2" xfId="7878"/>
    <cellStyle name="Notas 2 4 2 2 2 3_CALENDARIO MODIFICADO" xfId="6801"/>
    <cellStyle name="Notas 2 4 2 2 3" xfId="4660"/>
    <cellStyle name="Notas 2 4 2 2 3 2" xfId="5728"/>
    <cellStyle name="Notas 2 4 2 2 3 2 2" xfId="7879"/>
    <cellStyle name="Notas 2 4 2 2 3 2_CALENDARIO MODIFICADO" xfId="6802"/>
    <cellStyle name="Notas 2 4 2 2 4" xfId="5725"/>
    <cellStyle name="Notas 2 4 2 2 4 2" xfId="7880"/>
    <cellStyle name="Notas 2 4 2 2 4_CALENDARIO MODIFICADO" xfId="6803"/>
    <cellStyle name="Notas 2 4 2 3" xfId="4661"/>
    <cellStyle name="Notas 2 4 2 3 2" xfId="4662"/>
    <cellStyle name="Notas 2 4 2 3 2 2" xfId="5730"/>
    <cellStyle name="Notas 2 4 2 3 2 2 2" xfId="7881"/>
    <cellStyle name="Notas 2 4 2 3 2 2_CALENDARIO MODIFICADO" xfId="6804"/>
    <cellStyle name="Notas 2 4 2 3 3" xfId="5729"/>
    <cellStyle name="Notas 2 4 2 3 3 2" xfId="7882"/>
    <cellStyle name="Notas 2 4 2 3 3_CALENDARIO MODIFICADO" xfId="6805"/>
    <cellStyle name="Notas 2 4 2 4" xfId="4663"/>
    <cellStyle name="Notas 2 4 2 4 2" xfId="5731"/>
    <cellStyle name="Notas 2 4 2 4 2 2" xfId="7883"/>
    <cellStyle name="Notas 2 4 2 4 2_CALENDARIO MODIFICADO" xfId="6806"/>
    <cellStyle name="Notas 2 4 2 5" xfId="5724"/>
    <cellStyle name="Notas 2 4 2 5 2" xfId="7884"/>
    <cellStyle name="Notas 2 4 2 5_CALENDARIO MODIFICADO" xfId="6807"/>
    <cellStyle name="Notas 2 4 3" xfId="4664"/>
    <cellStyle name="Notas 2 4 3 2" xfId="4665"/>
    <cellStyle name="Notas 2 4 3 2 2" xfId="4666"/>
    <cellStyle name="Notas 2 4 3 2 2 2" xfId="5734"/>
    <cellStyle name="Notas 2 4 3 2 2 2 2" xfId="7885"/>
    <cellStyle name="Notas 2 4 3 2 2 2_CALENDARIO MODIFICADO" xfId="6808"/>
    <cellStyle name="Notas 2 4 3 2 3" xfId="5733"/>
    <cellStyle name="Notas 2 4 3 2 3 2" xfId="7886"/>
    <cellStyle name="Notas 2 4 3 2 3_CALENDARIO MODIFICADO" xfId="6809"/>
    <cellStyle name="Notas 2 4 3 3" xfId="4667"/>
    <cellStyle name="Notas 2 4 3 3 2" xfId="5735"/>
    <cellStyle name="Notas 2 4 3 3 2 2" xfId="7887"/>
    <cellStyle name="Notas 2 4 3 3 2_CALENDARIO MODIFICADO" xfId="6810"/>
    <cellStyle name="Notas 2 4 3 4" xfId="5732"/>
    <cellStyle name="Notas 2 4 3 4 2" xfId="7888"/>
    <cellStyle name="Notas 2 4 3 4_CALENDARIO MODIFICADO" xfId="6811"/>
    <cellStyle name="Notas 2 4 4" xfId="4668"/>
    <cellStyle name="Notas 2 4 4 2" xfId="4669"/>
    <cellStyle name="Notas 2 4 4 2 2" xfId="5737"/>
    <cellStyle name="Notas 2 4 4 2 2 2" xfId="7889"/>
    <cellStyle name="Notas 2 4 4 2 2_CALENDARIO MODIFICADO" xfId="6812"/>
    <cellStyle name="Notas 2 4 4 3" xfId="5736"/>
    <cellStyle name="Notas 2 4 4 3 2" xfId="7890"/>
    <cellStyle name="Notas 2 4 4 3_CALENDARIO MODIFICADO" xfId="6813"/>
    <cellStyle name="Notas 2 4 5" xfId="4670"/>
    <cellStyle name="Notas 2 4 5 2" xfId="5738"/>
    <cellStyle name="Notas 2 4 5 2 2" xfId="7891"/>
    <cellStyle name="Notas 2 4 5 2_CALENDARIO MODIFICADO" xfId="6814"/>
    <cellStyle name="Notas 2 4 6" xfId="5723"/>
    <cellStyle name="Notas 2 4 6 2" xfId="7892"/>
    <cellStyle name="Notas 2 4 6_CALENDARIO MODIFICADO" xfId="6815"/>
    <cellStyle name="Notas 2 5" xfId="4671"/>
    <cellStyle name="Notas 2 5 2" xfId="4672"/>
    <cellStyle name="Notas 2 5 2 2" xfId="4673"/>
    <cellStyle name="Notas 2 5 2 2 2" xfId="4674"/>
    <cellStyle name="Notas 2 5 2 2 2 2" xfId="5742"/>
    <cellStyle name="Notas 2 5 2 2 2 2 2" xfId="7893"/>
    <cellStyle name="Notas 2 5 2 2 2 2_CALENDARIO MODIFICADO" xfId="6816"/>
    <cellStyle name="Notas 2 5 2 2 3" xfId="5741"/>
    <cellStyle name="Notas 2 5 2 2 3 2" xfId="7894"/>
    <cellStyle name="Notas 2 5 2 2 3_CALENDARIO MODIFICADO" xfId="6817"/>
    <cellStyle name="Notas 2 5 2 3" xfId="4675"/>
    <cellStyle name="Notas 2 5 2 3 2" xfId="5743"/>
    <cellStyle name="Notas 2 5 2 3 2 2" xfId="7895"/>
    <cellStyle name="Notas 2 5 2 3 2_CALENDARIO MODIFICADO" xfId="6818"/>
    <cellStyle name="Notas 2 5 2 4" xfId="5740"/>
    <cellStyle name="Notas 2 5 2 4 2" xfId="7896"/>
    <cellStyle name="Notas 2 5 2 4_CALENDARIO MODIFICADO" xfId="6819"/>
    <cellStyle name="Notas 2 5 3" xfId="4676"/>
    <cellStyle name="Notas 2 5 3 2" xfId="4677"/>
    <cellStyle name="Notas 2 5 3 2 2" xfId="5745"/>
    <cellStyle name="Notas 2 5 3 2 2 2" xfId="7897"/>
    <cellStyle name="Notas 2 5 3 2 2_CALENDARIO MODIFICADO" xfId="6820"/>
    <cellStyle name="Notas 2 5 3 3" xfId="5744"/>
    <cellStyle name="Notas 2 5 3 3 2" xfId="7898"/>
    <cellStyle name="Notas 2 5 3 3_CALENDARIO MODIFICADO" xfId="6821"/>
    <cellStyle name="Notas 2 5 4" xfId="4678"/>
    <cellStyle name="Notas 2 5 4 2" xfId="5746"/>
    <cellStyle name="Notas 2 5 4 2 2" xfId="7899"/>
    <cellStyle name="Notas 2 5 4 2_CALENDARIO MODIFICADO" xfId="6822"/>
    <cellStyle name="Notas 2 5 5" xfId="5739"/>
    <cellStyle name="Notas 2 5 5 2" xfId="7900"/>
    <cellStyle name="Notas 2 5 5_CALENDARIO MODIFICADO" xfId="6823"/>
    <cellStyle name="Notas 2 6" xfId="4679"/>
    <cellStyle name="Notas 2 6 2" xfId="4680"/>
    <cellStyle name="Notas 2 6 2 2" xfId="4681"/>
    <cellStyle name="Notas 2 6 2 2 2" xfId="5749"/>
    <cellStyle name="Notas 2 6 2 2 2 2" xfId="7901"/>
    <cellStyle name="Notas 2 6 2 2 2_CALENDARIO MODIFICADO" xfId="6824"/>
    <cellStyle name="Notas 2 6 2 3" xfId="5748"/>
    <cellStyle name="Notas 2 6 2 3 2" xfId="7902"/>
    <cellStyle name="Notas 2 6 2 3_CALENDARIO MODIFICADO" xfId="6825"/>
    <cellStyle name="Notas 2 6 3" xfId="4682"/>
    <cellStyle name="Notas 2 6 3 2" xfId="5750"/>
    <cellStyle name="Notas 2 6 3 2 2" xfId="7903"/>
    <cellStyle name="Notas 2 6 3 2_CALENDARIO MODIFICADO" xfId="6826"/>
    <cellStyle name="Notas 2 6 4" xfId="5747"/>
    <cellStyle name="Notas 2 6 4 2" xfId="7904"/>
    <cellStyle name="Notas 2 6 4_CALENDARIO MODIFICADO" xfId="6827"/>
    <cellStyle name="Notas 2 7" xfId="4683"/>
    <cellStyle name="Notas 2 7 2" xfId="4684"/>
    <cellStyle name="Notas 2 7 2 2" xfId="5752"/>
    <cellStyle name="Notas 2 7 2 2 2" xfId="7905"/>
    <cellStyle name="Notas 2 7 2 2_CALENDARIO MODIFICADO" xfId="6828"/>
    <cellStyle name="Notas 2 7 3" xfId="5751"/>
    <cellStyle name="Notas 2 7 3 2" xfId="7906"/>
    <cellStyle name="Notas 2 7 3_CALENDARIO MODIFICADO" xfId="6829"/>
    <cellStyle name="Notas 2 8" xfId="4685"/>
    <cellStyle name="Notas 2 8 2" xfId="5753"/>
    <cellStyle name="Notas 2 8 2 2" xfId="7907"/>
    <cellStyle name="Notas 2 8 2_CALENDARIO MODIFICADO" xfId="6830"/>
    <cellStyle name="Notas 2 9" xfId="4686"/>
    <cellStyle name="Notas 2 9 2" xfId="5754"/>
    <cellStyle name="Notas 2 9 2 2" xfId="7908"/>
    <cellStyle name="Notas 2 9 2_CALENDARIO MODIFICADO" xfId="6831"/>
    <cellStyle name="Notas 2_CALENDARIO MODIFICADO" xfId="8373"/>
    <cellStyle name="Notas 3" xfId="4687"/>
    <cellStyle name="Notas 3 10" xfId="5755"/>
    <cellStyle name="Notas 3 10 2" xfId="7909"/>
    <cellStyle name="Notas 3 10_CALENDARIO MODIFICADO" xfId="6832"/>
    <cellStyle name="Notas 3 11" xfId="8352"/>
    <cellStyle name="Notas 3 11 2" xfId="8736"/>
    <cellStyle name="Notas 3 11_EVOLUCION ORIGINAL Y CONCILIACI" xfId="8821"/>
    <cellStyle name="Notas 3 12" xfId="8362"/>
    <cellStyle name="Notas 3 12 2" xfId="8737"/>
    <cellStyle name="Notas 3 12_EVOLUCION ORIGINAL Y CONCILIACI" xfId="8820"/>
    <cellStyle name="Notas 3 13" xfId="8403"/>
    <cellStyle name="Notas 3 13 2" xfId="8738"/>
    <cellStyle name="Notas 3 13_EVOLUCION ORIGINAL Y CONCILIACI" xfId="8819"/>
    <cellStyle name="Notas 3 14" xfId="8420"/>
    <cellStyle name="Notas 3 14 2" xfId="8739"/>
    <cellStyle name="Notas 3 14_EVOLUCION ORIGINAL Y CONCILIACI" xfId="8818"/>
    <cellStyle name="Notas 3 15" xfId="8436"/>
    <cellStyle name="Notas 3 15 2" xfId="8740"/>
    <cellStyle name="Notas 3 15_EVOLUCION ORIGINAL Y CONCILIACI" xfId="8817"/>
    <cellStyle name="Notas 3 16" xfId="8449"/>
    <cellStyle name="Notas 3 16 2" xfId="8741"/>
    <cellStyle name="Notas 3 16_EVOLUCION ORIGINAL Y CONCILIACI" xfId="8816"/>
    <cellStyle name="Notas 3 17" xfId="8461"/>
    <cellStyle name="Notas 3 17 2" xfId="8742"/>
    <cellStyle name="Notas 3 17_EVOLUCION ORIGINAL Y CONCILIACI" xfId="8815"/>
    <cellStyle name="Notas 3 18" xfId="8458"/>
    <cellStyle name="Notas 3 18 2" xfId="8743"/>
    <cellStyle name="Notas 3 18_EVOLUCION ORIGINAL Y CONCILIACI" xfId="8814"/>
    <cellStyle name="Notas 3 19" xfId="8481"/>
    <cellStyle name="Notas 3 19 2" xfId="8744"/>
    <cellStyle name="Notas 3 19_EVOLUCION ORIGINAL Y CONCILIACI" xfId="8813"/>
    <cellStyle name="Notas 3 2" xfId="4688"/>
    <cellStyle name="Notas 3 2 2" xfId="4689"/>
    <cellStyle name="Notas 3 2 2 2" xfId="4690"/>
    <cellStyle name="Notas 3 2 2 2 2" xfId="4691"/>
    <cellStyle name="Notas 3 2 2 2 2 2" xfId="4692"/>
    <cellStyle name="Notas 3 2 2 2 2 2 2" xfId="4693"/>
    <cellStyle name="Notas 3 2 2 2 2 2 2 2" xfId="4694"/>
    <cellStyle name="Notas 3 2 2 2 2 2 2 2 2" xfId="5762"/>
    <cellStyle name="Notas 3 2 2 2 2 2 2 2 2 2" xfId="7910"/>
    <cellStyle name="Notas 3 2 2 2 2 2 2 2 2_CALENDARIO MODIFICADO" xfId="6833"/>
    <cellStyle name="Notas 3 2 2 2 2 2 2 3" xfId="5761"/>
    <cellStyle name="Notas 3 2 2 2 2 2 2 3 2" xfId="7911"/>
    <cellStyle name="Notas 3 2 2 2 2 2 2 3_CALENDARIO MODIFICADO" xfId="6834"/>
    <cellStyle name="Notas 3 2 2 2 2 2 3" xfId="4695"/>
    <cellStyle name="Notas 3 2 2 2 2 2 3 2" xfId="5763"/>
    <cellStyle name="Notas 3 2 2 2 2 2 3 2 2" xfId="7912"/>
    <cellStyle name="Notas 3 2 2 2 2 2 3 2_CALENDARIO MODIFICADO" xfId="6835"/>
    <cellStyle name="Notas 3 2 2 2 2 2 4" xfId="5760"/>
    <cellStyle name="Notas 3 2 2 2 2 2 4 2" xfId="7913"/>
    <cellStyle name="Notas 3 2 2 2 2 2 4_CALENDARIO MODIFICADO" xfId="6836"/>
    <cellStyle name="Notas 3 2 2 2 2 3" xfId="4696"/>
    <cellStyle name="Notas 3 2 2 2 2 3 2" xfId="4697"/>
    <cellStyle name="Notas 3 2 2 2 2 3 2 2" xfId="5765"/>
    <cellStyle name="Notas 3 2 2 2 2 3 2 2 2" xfId="7914"/>
    <cellStyle name="Notas 3 2 2 2 2 3 2 2_CALENDARIO MODIFICADO" xfId="6837"/>
    <cellStyle name="Notas 3 2 2 2 2 3 3" xfId="5764"/>
    <cellStyle name="Notas 3 2 2 2 2 3 3 2" xfId="7915"/>
    <cellStyle name="Notas 3 2 2 2 2 3 3_CALENDARIO MODIFICADO" xfId="6838"/>
    <cellStyle name="Notas 3 2 2 2 2 4" xfId="4698"/>
    <cellStyle name="Notas 3 2 2 2 2 4 2" xfId="5766"/>
    <cellStyle name="Notas 3 2 2 2 2 4 2 2" xfId="7916"/>
    <cellStyle name="Notas 3 2 2 2 2 4 2_CALENDARIO MODIFICADO" xfId="6839"/>
    <cellStyle name="Notas 3 2 2 2 2 5" xfId="5759"/>
    <cellStyle name="Notas 3 2 2 2 2 5 2" xfId="7917"/>
    <cellStyle name="Notas 3 2 2 2 2 5_CALENDARIO MODIFICADO" xfId="6840"/>
    <cellStyle name="Notas 3 2 2 2 3" xfId="4699"/>
    <cellStyle name="Notas 3 2 2 2 3 2" xfId="4700"/>
    <cellStyle name="Notas 3 2 2 2 3 2 2" xfId="4701"/>
    <cellStyle name="Notas 3 2 2 2 3 2 2 2" xfId="5769"/>
    <cellStyle name="Notas 3 2 2 2 3 2 2 2 2" xfId="7918"/>
    <cellStyle name="Notas 3 2 2 2 3 2 2 2_CALENDARIO MODIFICADO" xfId="6841"/>
    <cellStyle name="Notas 3 2 2 2 3 2 3" xfId="5768"/>
    <cellStyle name="Notas 3 2 2 2 3 2 3 2" xfId="7919"/>
    <cellStyle name="Notas 3 2 2 2 3 2 3_CALENDARIO MODIFICADO" xfId="6842"/>
    <cellStyle name="Notas 3 2 2 2 3 3" xfId="4702"/>
    <cellStyle name="Notas 3 2 2 2 3 3 2" xfId="5770"/>
    <cellStyle name="Notas 3 2 2 2 3 3 2 2" xfId="7920"/>
    <cellStyle name="Notas 3 2 2 2 3 3 2_CALENDARIO MODIFICADO" xfId="6843"/>
    <cellStyle name="Notas 3 2 2 2 3 4" xfId="5767"/>
    <cellStyle name="Notas 3 2 2 2 3 4 2" xfId="7921"/>
    <cellStyle name="Notas 3 2 2 2 3 4_CALENDARIO MODIFICADO" xfId="6844"/>
    <cellStyle name="Notas 3 2 2 2 4" xfId="4703"/>
    <cellStyle name="Notas 3 2 2 2 4 2" xfId="4704"/>
    <cellStyle name="Notas 3 2 2 2 4 2 2" xfId="5772"/>
    <cellStyle name="Notas 3 2 2 2 4 2 2 2" xfId="7922"/>
    <cellStyle name="Notas 3 2 2 2 4 2 2_CALENDARIO MODIFICADO" xfId="6845"/>
    <cellStyle name="Notas 3 2 2 2 4 3" xfId="5771"/>
    <cellStyle name="Notas 3 2 2 2 4 3 2" xfId="7923"/>
    <cellStyle name="Notas 3 2 2 2 4 3_CALENDARIO MODIFICADO" xfId="6846"/>
    <cellStyle name="Notas 3 2 2 2 5" xfId="4705"/>
    <cellStyle name="Notas 3 2 2 2 5 2" xfId="5773"/>
    <cellStyle name="Notas 3 2 2 2 5 2 2" xfId="7924"/>
    <cellStyle name="Notas 3 2 2 2 5 2_CALENDARIO MODIFICADO" xfId="6847"/>
    <cellStyle name="Notas 3 2 2 2 6" xfId="5758"/>
    <cellStyle name="Notas 3 2 2 2 6 2" xfId="7925"/>
    <cellStyle name="Notas 3 2 2 2 6_CALENDARIO MODIFICADO" xfId="6848"/>
    <cellStyle name="Notas 3 2 2 3" xfId="4706"/>
    <cellStyle name="Notas 3 2 2 3 2" xfId="4707"/>
    <cellStyle name="Notas 3 2 2 3 2 2" xfId="4708"/>
    <cellStyle name="Notas 3 2 2 3 2 2 2" xfId="4709"/>
    <cellStyle name="Notas 3 2 2 3 2 2 2 2" xfId="5777"/>
    <cellStyle name="Notas 3 2 2 3 2 2 2 2 2" xfId="7926"/>
    <cellStyle name="Notas 3 2 2 3 2 2 2 2_CALENDARIO MODIFICADO" xfId="6849"/>
    <cellStyle name="Notas 3 2 2 3 2 2 3" xfId="5776"/>
    <cellStyle name="Notas 3 2 2 3 2 2 3 2" xfId="7927"/>
    <cellStyle name="Notas 3 2 2 3 2 2 3_CALENDARIO MODIFICADO" xfId="6850"/>
    <cellStyle name="Notas 3 2 2 3 2 3" xfId="4710"/>
    <cellStyle name="Notas 3 2 2 3 2 3 2" xfId="5778"/>
    <cellStyle name="Notas 3 2 2 3 2 3 2 2" xfId="7928"/>
    <cellStyle name="Notas 3 2 2 3 2 3 2_CALENDARIO MODIFICADO" xfId="6851"/>
    <cellStyle name="Notas 3 2 2 3 2 4" xfId="5775"/>
    <cellStyle name="Notas 3 2 2 3 2 4 2" xfId="7929"/>
    <cellStyle name="Notas 3 2 2 3 2 4_CALENDARIO MODIFICADO" xfId="6852"/>
    <cellStyle name="Notas 3 2 2 3 3" xfId="4711"/>
    <cellStyle name="Notas 3 2 2 3 3 2" xfId="4712"/>
    <cellStyle name="Notas 3 2 2 3 3 2 2" xfId="5780"/>
    <cellStyle name="Notas 3 2 2 3 3 2 2 2" xfId="7930"/>
    <cellStyle name="Notas 3 2 2 3 3 2 2_CALENDARIO MODIFICADO" xfId="6853"/>
    <cellStyle name="Notas 3 2 2 3 3 3" xfId="5779"/>
    <cellStyle name="Notas 3 2 2 3 3 3 2" xfId="7931"/>
    <cellStyle name="Notas 3 2 2 3 3 3_CALENDARIO MODIFICADO" xfId="6854"/>
    <cellStyle name="Notas 3 2 2 3 4" xfId="4713"/>
    <cellStyle name="Notas 3 2 2 3 4 2" xfId="5781"/>
    <cellStyle name="Notas 3 2 2 3 4 2 2" xfId="7932"/>
    <cellStyle name="Notas 3 2 2 3 4 2_CALENDARIO MODIFICADO" xfId="6855"/>
    <cellStyle name="Notas 3 2 2 3 5" xfId="5774"/>
    <cellStyle name="Notas 3 2 2 3 5 2" xfId="7933"/>
    <cellStyle name="Notas 3 2 2 3 5_CALENDARIO MODIFICADO" xfId="6856"/>
    <cellStyle name="Notas 3 2 2 4" xfId="4714"/>
    <cellStyle name="Notas 3 2 2 4 2" xfId="4715"/>
    <cellStyle name="Notas 3 2 2 4 2 2" xfId="4716"/>
    <cellStyle name="Notas 3 2 2 4 2 2 2" xfId="5784"/>
    <cellStyle name="Notas 3 2 2 4 2 2 2 2" xfId="7934"/>
    <cellStyle name="Notas 3 2 2 4 2 2 2_CALENDARIO MODIFICADO" xfId="6857"/>
    <cellStyle name="Notas 3 2 2 4 2 3" xfId="5783"/>
    <cellStyle name="Notas 3 2 2 4 2 3 2" xfId="7935"/>
    <cellStyle name="Notas 3 2 2 4 2 3_CALENDARIO MODIFICADO" xfId="6858"/>
    <cellStyle name="Notas 3 2 2 4 3" xfId="4717"/>
    <cellStyle name="Notas 3 2 2 4 3 2" xfId="5785"/>
    <cellStyle name="Notas 3 2 2 4 3 2 2" xfId="7936"/>
    <cellStyle name="Notas 3 2 2 4 3 2_CALENDARIO MODIFICADO" xfId="6859"/>
    <cellStyle name="Notas 3 2 2 4 4" xfId="5782"/>
    <cellStyle name="Notas 3 2 2 4 4 2" xfId="7937"/>
    <cellStyle name="Notas 3 2 2 4 4_CALENDARIO MODIFICADO" xfId="6860"/>
    <cellStyle name="Notas 3 2 2 5" xfId="4718"/>
    <cellStyle name="Notas 3 2 2 5 2" xfId="4719"/>
    <cellStyle name="Notas 3 2 2 5 2 2" xfId="5787"/>
    <cellStyle name="Notas 3 2 2 5 2 2 2" xfId="7938"/>
    <cellStyle name="Notas 3 2 2 5 2 2_CALENDARIO MODIFICADO" xfId="6861"/>
    <cellStyle name="Notas 3 2 2 5 3" xfId="5786"/>
    <cellStyle name="Notas 3 2 2 5 3 2" xfId="7939"/>
    <cellStyle name="Notas 3 2 2 5 3_CALENDARIO MODIFICADO" xfId="6862"/>
    <cellStyle name="Notas 3 2 2 6" xfId="4720"/>
    <cellStyle name="Notas 3 2 2 6 2" xfId="5788"/>
    <cellStyle name="Notas 3 2 2 6 2 2" xfId="7940"/>
    <cellStyle name="Notas 3 2 2 6 2_CALENDARIO MODIFICADO" xfId="6863"/>
    <cellStyle name="Notas 3 2 2 7" xfId="5757"/>
    <cellStyle name="Notas 3 2 2 7 2" xfId="7941"/>
    <cellStyle name="Notas 3 2 2 7_CALENDARIO MODIFICADO" xfId="6864"/>
    <cellStyle name="Notas 3 2 3" xfId="4721"/>
    <cellStyle name="Notas 3 2 3 2" xfId="4722"/>
    <cellStyle name="Notas 3 2 3 2 2" xfId="4723"/>
    <cellStyle name="Notas 3 2 3 2 2 2" xfId="4724"/>
    <cellStyle name="Notas 3 2 3 2 2 2 2" xfId="4725"/>
    <cellStyle name="Notas 3 2 3 2 2 2 2 2" xfId="5793"/>
    <cellStyle name="Notas 3 2 3 2 2 2 2 2 2" xfId="7942"/>
    <cellStyle name="Notas 3 2 3 2 2 2 2 2_CALENDARIO MODIFICADO" xfId="6865"/>
    <cellStyle name="Notas 3 2 3 2 2 2 3" xfId="5792"/>
    <cellStyle name="Notas 3 2 3 2 2 2 3 2" xfId="7943"/>
    <cellStyle name="Notas 3 2 3 2 2 2 3_CALENDARIO MODIFICADO" xfId="6866"/>
    <cellStyle name="Notas 3 2 3 2 2 3" xfId="4726"/>
    <cellStyle name="Notas 3 2 3 2 2 3 2" xfId="5794"/>
    <cellStyle name="Notas 3 2 3 2 2 3 2 2" xfId="7944"/>
    <cellStyle name="Notas 3 2 3 2 2 3 2_CALENDARIO MODIFICADO" xfId="6867"/>
    <cellStyle name="Notas 3 2 3 2 2 4" xfId="5791"/>
    <cellStyle name="Notas 3 2 3 2 2 4 2" xfId="7945"/>
    <cellStyle name="Notas 3 2 3 2 2 4_CALENDARIO MODIFICADO" xfId="6868"/>
    <cellStyle name="Notas 3 2 3 2 3" xfId="4727"/>
    <cellStyle name="Notas 3 2 3 2 3 2" xfId="4728"/>
    <cellStyle name="Notas 3 2 3 2 3 2 2" xfId="5796"/>
    <cellStyle name="Notas 3 2 3 2 3 2 2 2" xfId="7946"/>
    <cellStyle name="Notas 3 2 3 2 3 2 2_CALENDARIO MODIFICADO" xfId="6869"/>
    <cellStyle name="Notas 3 2 3 2 3 3" xfId="5795"/>
    <cellStyle name="Notas 3 2 3 2 3 3 2" xfId="7947"/>
    <cellStyle name="Notas 3 2 3 2 3 3_CALENDARIO MODIFICADO" xfId="6870"/>
    <cellStyle name="Notas 3 2 3 2 4" xfId="4729"/>
    <cellStyle name="Notas 3 2 3 2 4 2" xfId="5797"/>
    <cellStyle name="Notas 3 2 3 2 4 2 2" xfId="7948"/>
    <cellStyle name="Notas 3 2 3 2 4 2_CALENDARIO MODIFICADO" xfId="6871"/>
    <cellStyle name="Notas 3 2 3 2 5" xfId="5790"/>
    <cellStyle name="Notas 3 2 3 2 5 2" xfId="7949"/>
    <cellStyle name="Notas 3 2 3 2 5_CALENDARIO MODIFICADO" xfId="6872"/>
    <cellStyle name="Notas 3 2 3 3" xfId="4730"/>
    <cellStyle name="Notas 3 2 3 3 2" xfId="4731"/>
    <cellStyle name="Notas 3 2 3 3 2 2" xfId="4732"/>
    <cellStyle name="Notas 3 2 3 3 2 2 2" xfId="5800"/>
    <cellStyle name="Notas 3 2 3 3 2 2 2 2" xfId="7950"/>
    <cellStyle name="Notas 3 2 3 3 2 2 2_CALENDARIO MODIFICADO" xfId="6873"/>
    <cellStyle name="Notas 3 2 3 3 2 3" xfId="5799"/>
    <cellStyle name="Notas 3 2 3 3 2 3 2" xfId="7951"/>
    <cellStyle name="Notas 3 2 3 3 2 3_CALENDARIO MODIFICADO" xfId="6874"/>
    <cellStyle name="Notas 3 2 3 3 3" xfId="4733"/>
    <cellStyle name="Notas 3 2 3 3 3 2" xfId="5801"/>
    <cellStyle name="Notas 3 2 3 3 3 2 2" xfId="7952"/>
    <cellStyle name="Notas 3 2 3 3 3 2_CALENDARIO MODIFICADO" xfId="6875"/>
    <cellStyle name="Notas 3 2 3 3 4" xfId="5798"/>
    <cellStyle name="Notas 3 2 3 3 4 2" xfId="7953"/>
    <cellStyle name="Notas 3 2 3 3 4_CALENDARIO MODIFICADO" xfId="6876"/>
    <cellStyle name="Notas 3 2 3 4" xfId="4734"/>
    <cellStyle name="Notas 3 2 3 4 2" xfId="4735"/>
    <cellStyle name="Notas 3 2 3 4 2 2" xfId="5803"/>
    <cellStyle name="Notas 3 2 3 4 2 2 2" xfId="7954"/>
    <cellStyle name="Notas 3 2 3 4 2 2_CALENDARIO MODIFICADO" xfId="6877"/>
    <cellStyle name="Notas 3 2 3 4 3" xfId="5802"/>
    <cellStyle name="Notas 3 2 3 4 3 2" xfId="7955"/>
    <cellStyle name="Notas 3 2 3 4 3_CALENDARIO MODIFICADO" xfId="6878"/>
    <cellStyle name="Notas 3 2 3 5" xfId="4736"/>
    <cellStyle name="Notas 3 2 3 5 2" xfId="5804"/>
    <cellStyle name="Notas 3 2 3 5 2 2" xfId="7956"/>
    <cellStyle name="Notas 3 2 3 5 2_CALENDARIO MODIFICADO" xfId="6879"/>
    <cellStyle name="Notas 3 2 3 6" xfId="5789"/>
    <cellStyle name="Notas 3 2 3 6 2" xfId="7957"/>
    <cellStyle name="Notas 3 2 3 6_CALENDARIO MODIFICADO" xfId="6880"/>
    <cellStyle name="Notas 3 2 4" xfId="4737"/>
    <cellStyle name="Notas 3 2 4 2" xfId="4738"/>
    <cellStyle name="Notas 3 2 4 2 2" xfId="4739"/>
    <cellStyle name="Notas 3 2 4 2 2 2" xfId="4740"/>
    <cellStyle name="Notas 3 2 4 2 2 2 2" xfId="5808"/>
    <cellStyle name="Notas 3 2 4 2 2 2 2 2" xfId="7958"/>
    <cellStyle name="Notas 3 2 4 2 2 2 2_CALENDARIO MODIFICADO" xfId="6881"/>
    <cellStyle name="Notas 3 2 4 2 2 3" xfId="5807"/>
    <cellStyle name="Notas 3 2 4 2 2 3 2" xfId="7959"/>
    <cellStyle name="Notas 3 2 4 2 2 3_CALENDARIO MODIFICADO" xfId="6882"/>
    <cellStyle name="Notas 3 2 4 2 3" xfId="4741"/>
    <cellStyle name="Notas 3 2 4 2 3 2" xfId="5809"/>
    <cellStyle name="Notas 3 2 4 2 3 2 2" xfId="7960"/>
    <cellStyle name="Notas 3 2 4 2 3 2_CALENDARIO MODIFICADO" xfId="6883"/>
    <cellStyle name="Notas 3 2 4 2 4" xfId="5806"/>
    <cellStyle name="Notas 3 2 4 2 4 2" xfId="7961"/>
    <cellStyle name="Notas 3 2 4 2 4_CALENDARIO MODIFICADO" xfId="6884"/>
    <cellStyle name="Notas 3 2 4 3" xfId="4742"/>
    <cellStyle name="Notas 3 2 4 3 2" xfId="4743"/>
    <cellStyle name="Notas 3 2 4 3 2 2" xfId="5811"/>
    <cellStyle name="Notas 3 2 4 3 2 2 2" xfId="7962"/>
    <cellStyle name="Notas 3 2 4 3 2 2_CALENDARIO MODIFICADO" xfId="6885"/>
    <cellStyle name="Notas 3 2 4 3 3" xfId="5810"/>
    <cellStyle name="Notas 3 2 4 3 3 2" xfId="7963"/>
    <cellStyle name="Notas 3 2 4 3 3_CALENDARIO MODIFICADO" xfId="6886"/>
    <cellStyle name="Notas 3 2 4 4" xfId="4744"/>
    <cellStyle name="Notas 3 2 4 4 2" xfId="5812"/>
    <cellStyle name="Notas 3 2 4 4 2 2" xfId="7964"/>
    <cellStyle name="Notas 3 2 4 4 2_CALENDARIO MODIFICADO" xfId="6887"/>
    <cellStyle name="Notas 3 2 4 5" xfId="5805"/>
    <cellStyle name="Notas 3 2 4 5 2" xfId="7965"/>
    <cellStyle name="Notas 3 2 4 5_CALENDARIO MODIFICADO" xfId="6888"/>
    <cellStyle name="Notas 3 2 5" xfId="4745"/>
    <cellStyle name="Notas 3 2 5 2" xfId="4746"/>
    <cellStyle name="Notas 3 2 5 2 2" xfId="4747"/>
    <cellStyle name="Notas 3 2 5 2 2 2" xfId="5815"/>
    <cellStyle name="Notas 3 2 5 2 2 2 2" xfId="7966"/>
    <cellStyle name="Notas 3 2 5 2 2 2_CALENDARIO MODIFICADO" xfId="6889"/>
    <cellStyle name="Notas 3 2 5 2 3" xfId="5814"/>
    <cellStyle name="Notas 3 2 5 2 3 2" xfId="7967"/>
    <cellStyle name="Notas 3 2 5 2 3_CALENDARIO MODIFICADO" xfId="6890"/>
    <cellStyle name="Notas 3 2 5 3" xfId="4748"/>
    <cellStyle name="Notas 3 2 5 3 2" xfId="5816"/>
    <cellStyle name="Notas 3 2 5 3 2 2" xfId="7968"/>
    <cellStyle name="Notas 3 2 5 3 2_CALENDARIO MODIFICADO" xfId="6891"/>
    <cellStyle name="Notas 3 2 5 4" xfId="5813"/>
    <cellStyle name="Notas 3 2 5 4 2" xfId="7969"/>
    <cellStyle name="Notas 3 2 5 4_CALENDARIO MODIFICADO" xfId="6892"/>
    <cellStyle name="Notas 3 2 6" xfId="4749"/>
    <cellStyle name="Notas 3 2 6 2" xfId="4750"/>
    <cellStyle name="Notas 3 2 6 2 2" xfId="5818"/>
    <cellStyle name="Notas 3 2 6 2 2 2" xfId="7970"/>
    <cellStyle name="Notas 3 2 6 2 2_CALENDARIO MODIFICADO" xfId="6893"/>
    <cellStyle name="Notas 3 2 6 3" xfId="5817"/>
    <cellStyle name="Notas 3 2 6 3 2" xfId="7971"/>
    <cellStyle name="Notas 3 2 6 3_CALENDARIO MODIFICADO" xfId="6894"/>
    <cellStyle name="Notas 3 2 7" xfId="4751"/>
    <cellStyle name="Notas 3 2 7 2" xfId="5819"/>
    <cellStyle name="Notas 3 2 7 2 2" xfId="7972"/>
    <cellStyle name="Notas 3 2 7 2_CALENDARIO MODIFICADO" xfId="6895"/>
    <cellStyle name="Notas 3 2 8" xfId="5756"/>
    <cellStyle name="Notas 3 2 8 2" xfId="7973"/>
    <cellStyle name="Notas 3 2 8_CALENDARIO MODIFICADO" xfId="6896"/>
    <cellStyle name="Notas 3 20" xfId="8468"/>
    <cellStyle name="Notas 3 20 2" xfId="8745"/>
    <cellStyle name="Notas 3 20_EVOLUCION ORIGINAL Y CONCILIACI" xfId="8812"/>
    <cellStyle name="Notas 3 21" xfId="8503"/>
    <cellStyle name="Notas 3 21 2" xfId="8746"/>
    <cellStyle name="Notas 3 21_EVOLUCION ORIGINAL Y CONCILIACI" xfId="8811"/>
    <cellStyle name="Notas 3 22" xfId="8505"/>
    <cellStyle name="Notas 3 22 2" xfId="8747"/>
    <cellStyle name="Notas 3 22_EVOLUCION ORIGINAL Y CONCILIACI" xfId="8810"/>
    <cellStyle name="Notas 3 23" xfId="8544"/>
    <cellStyle name="Notas 3 23 2" xfId="8748"/>
    <cellStyle name="Notas 3 23_EVOLUCION ORIGINAL Y CONCILIACI" xfId="8809"/>
    <cellStyle name="Notas 3 24" xfId="8511"/>
    <cellStyle name="Notas 3 24 2" xfId="8749"/>
    <cellStyle name="Notas 3 24_EVOLUCION ORIGINAL Y CONCILIACI" xfId="8808"/>
    <cellStyle name="Notas 3 25" xfId="8552"/>
    <cellStyle name="Notas 3 25 2" xfId="8750"/>
    <cellStyle name="Notas 3 25_EVOLUCION ORIGINAL Y CONCILIACI" xfId="8807"/>
    <cellStyle name="Notas 3 26" xfId="8559"/>
    <cellStyle name="Notas 3 26 2" xfId="8751"/>
    <cellStyle name="Notas 3 26_EVOLUCION ORIGINAL Y CONCILIACI" xfId="8806"/>
    <cellStyle name="Notas 3 27" xfId="8563"/>
    <cellStyle name="Notas 3 27 2" xfId="8752"/>
    <cellStyle name="Notas 3 27_EVOLUCION ORIGINAL Y CONCILIACI" xfId="8805"/>
    <cellStyle name="Notas 3 28" xfId="8567"/>
    <cellStyle name="Notas 3 28 2" xfId="8753"/>
    <cellStyle name="Notas 3 28_EVOLUCION ORIGINAL Y CONCILIACI" xfId="8804"/>
    <cellStyle name="Notas 3 3" xfId="4752"/>
    <cellStyle name="Notas 3 3 2" xfId="4753"/>
    <cellStyle name="Notas 3 3 2 2" xfId="4754"/>
    <cellStyle name="Notas 3 3 2 2 2" xfId="4755"/>
    <cellStyle name="Notas 3 3 2 2 2 2" xfId="4756"/>
    <cellStyle name="Notas 3 3 2 2 2 2 2" xfId="4757"/>
    <cellStyle name="Notas 3 3 2 2 2 2 2 2" xfId="5825"/>
    <cellStyle name="Notas 3 3 2 2 2 2 2 2 2" xfId="7974"/>
    <cellStyle name="Notas 3 3 2 2 2 2 2 2_CALENDARIO MODIFICADO" xfId="6897"/>
    <cellStyle name="Notas 3 3 2 2 2 2 3" xfId="5824"/>
    <cellStyle name="Notas 3 3 2 2 2 2 3 2" xfId="7975"/>
    <cellStyle name="Notas 3 3 2 2 2 2 3_CALENDARIO MODIFICADO" xfId="6898"/>
    <cellStyle name="Notas 3 3 2 2 2 3" xfId="4758"/>
    <cellStyle name="Notas 3 3 2 2 2 3 2" xfId="5826"/>
    <cellStyle name="Notas 3 3 2 2 2 3 2 2" xfId="7976"/>
    <cellStyle name="Notas 3 3 2 2 2 3 2_CALENDARIO MODIFICADO" xfId="6899"/>
    <cellStyle name="Notas 3 3 2 2 2 4" xfId="5823"/>
    <cellStyle name="Notas 3 3 2 2 2 4 2" xfId="7977"/>
    <cellStyle name="Notas 3 3 2 2 2 4_CALENDARIO MODIFICADO" xfId="6900"/>
    <cellStyle name="Notas 3 3 2 2 3" xfId="4759"/>
    <cellStyle name="Notas 3 3 2 2 3 2" xfId="4760"/>
    <cellStyle name="Notas 3 3 2 2 3 2 2" xfId="5828"/>
    <cellStyle name="Notas 3 3 2 2 3 2 2 2" xfId="7978"/>
    <cellStyle name="Notas 3 3 2 2 3 2 2_CALENDARIO MODIFICADO" xfId="6901"/>
    <cellStyle name="Notas 3 3 2 2 3 3" xfId="5827"/>
    <cellStyle name="Notas 3 3 2 2 3 3 2" xfId="7979"/>
    <cellStyle name="Notas 3 3 2 2 3 3_CALENDARIO MODIFICADO" xfId="6902"/>
    <cellStyle name="Notas 3 3 2 2 4" xfId="4761"/>
    <cellStyle name="Notas 3 3 2 2 4 2" xfId="5829"/>
    <cellStyle name="Notas 3 3 2 2 4 2 2" xfId="7980"/>
    <cellStyle name="Notas 3 3 2 2 4 2_CALENDARIO MODIFICADO" xfId="6903"/>
    <cellStyle name="Notas 3 3 2 2 5" xfId="5822"/>
    <cellStyle name="Notas 3 3 2 2 5 2" xfId="7981"/>
    <cellStyle name="Notas 3 3 2 2 5_CALENDARIO MODIFICADO" xfId="6904"/>
    <cellStyle name="Notas 3 3 2 3" xfId="4762"/>
    <cellStyle name="Notas 3 3 2 3 2" xfId="4763"/>
    <cellStyle name="Notas 3 3 2 3 2 2" xfId="4764"/>
    <cellStyle name="Notas 3 3 2 3 2 2 2" xfId="5832"/>
    <cellStyle name="Notas 3 3 2 3 2 2 2 2" xfId="7982"/>
    <cellStyle name="Notas 3 3 2 3 2 2 2_CALENDARIO MODIFICADO" xfId="6905"/>
    <cellStyle name="Notas 3 3 2 3 2 3" xfId="5831"/>
    <cellStyle name="Notas 3 3 2 3 2 3 2" xfId="7983"/>
    <cellStyle name="Notas 3 3 2 3 2 3_CALENDARIO MODIFICADO" xfId="6906"/>
    <cellStyle name="Notas 3 3 2 3 3" xfId="4765"/>
    <cellStyle name="Notas 3 3 2 3 3 2" xfId="5833"/>
    <cellStyle name="Notas 3 3 2 3 3 2 2" xfId="7984"/>
    <cellStyle name="Notas 3 3 2 3 3 2_CALENDARIO MODIFICADO" xfId="6907"/>
    <cellStyle name="Notas 3 3 2 3 4" xfId="5830"/>
    <cellStyle name="Notas 3 3 2 3 4 2" xfId="7985"/>
    <cellStyle name="Notas 3 3 2 3 4_CALENDARIO MODIFICADO" xfId="6908"/>
    <cellStyle name="Notas 3 3 2 4" xfId="4766"/>
    <cellStyle name="Notas 3 3 2 4 2" xfId="4767"/>
    <cellStyle name="Notas 3 3 2 4 2 2" xfId="5835"/>
    <cellStyle name="Notas 3 3 2 4 2 2 2" xfId="7986"/>
    <cellStyle name="Notas 3 3 2 4 2 2_CALENDARIO MODIFICADO" xfId="6909"/>
    <cellStyle name="Notas 3 3 2 4 3" xfId="5834"/>
    <cellStyle name="Notas 3 3 2 4 3 2" xfId="7987"/>
    <cellStyle name="Notas 3 3 2 4 3_CALENDARIO MODIFICADO" xfId="6910"/>
    <cellStyle name="Notas 3 3 2 5" xfId="4768"/>
    <cellStyle name="Notas 3 3 2 5 2" xfId="5836"/>
    <cellStyle name="Notas 3 3 2 5 2 2" xfId="7988"/>
    <cellStyle name="Notas 3 3 2 5 2_CALENDARIO MODIFICADO" xfId="6911"/>
    <cellStyle name="Notas 3 3 2 6" xfId="5821"/>
    <cellStyle name="Notas 3 3 2 6 2" xfId="7989"/>
    <cellStyle name="Notas 3 3 2 6_CALENDARIO MODIFICADO" xfId="6912"/>
    <cellStyle name="Notas 3 3 3" xfId="4769"/>
    <cellStyle name="Notas 3 3 3 2" xfId="4770"/>
    <cellStyle name="Notas 3 3 3 2 2" xfId="4771"/>
    <cellStyle name="Notas 3 3 3 2 2 2" xfId="4772"/>
    <cellStyle name="Notas 3 3 3 2 2 2 2" xfId="5840"/>
    <cellStyle name="Notas 3 3 3 2 2 2 2 2" xfId="7990"/>
    <cellStyle name="Notas 3 3 3 2 2 2 2_CALENDARIO MODIFICADO" xfId="6913"/>
    <cellStyle name="Notas 3 3 3 2 2 3" xfId="5839"/>
    <cellStyle name="Notas 3 3 3 2 2 3 2" xfId="7991"/>
    <cellStyle name="Notas 3 3 3 2 2 3_CALENDARIO MODIFICADO" xfId="6914"/>
    <cellStyle name="Notas 3 3 3 2 3" xfId="4773"/>
    <cellStyle name="Notas 3 3 3 2 3 2" xfId="5841"/>
    <cellStyle name="Notas 3 3 3 2 3 2 2" xfId="7992"/>
    <cellStyle name="Notas 3 3 3 2 3 2_CALENDARIO MODIFICADO" xfId="6915"/>
    <cellStyle name="Notas 3 3 3 2 4" xfId="5838"/>
    <cellStyle name="Notas 3 3 3 2 4 2" xfId="7993"/>
    <cellStyle name="Notas 3 3 3 2 4_CALENDARIO MODIFICADO" xfId="6916"/>
    <cellStyle name="Notas 3 3 3 3" xfId="4774"/>
    <cellStyle name="Notas 3 3 3 3 2" xfId="4775"/>
    <cellStyle name="Notas 3 3 3 3 2 2" xfId="5843"/>
    <cellStyle name="Notas 3 3 3 3 2 2 2" xfId="7994"/>
    <cellStyle name="Notas 3 3 3 3 2 2_CALENDARIO MODIFICADO" xfId="6917"/>
    <cellStyle name="Notas 3 3 3 3 3" xfId="5842"/>
    <cellStyle name="Notas 3 3 3 3 3 2" xfId="7995"/>
    <cellStyle name="Notas 3 3 3 3 3_CALENDARIO MODIFICADO" xfId="6918"/>
    <cellStyle name="Notas 3 3 3 4" xfId="4776"/>
    <cellStyle name="Notas 3 3 3 4 2" xfId="5844"/>
    <cellStyle name="Notas 3 3 3 4 2 2" xfId="7996"/>
    <cellStyle name="Notas 3 3 3 4 2_CALENDARIO MODIFICADO" xfId="6919"/>
    <cellStyle name="Notas 3 3 3 5" xfId="5837"/>
    <cellStyle name="Notas 3 3 3 5 2" xfId="7997"/>
    <cellStyle name="Notas 3 3 3 5_CALENDARIO MODIFICADO" xfId="6920"/>
    <cellStyle name="Notas 3 3 4" xfId="4777"/>
    <cellStyle name="Notas 3 3 4 2" xfId="4778"/>
    <cellStyle name="Notas 3 3 4 2 2" xfId="4779"/>
    <cellStyle name="Notas 3 3 4 2 2 2" xfId="5847"/>
    <cellStyle name="Notas 3 3 4 2 2 2 2" xfId="7998"/>
    <cellStyle name="Notas 3 3 4 2 2 2_CALENDARIO MODIFICADO" xfId="6921"/>
    <cellStyle name="Notas 3 3 4 2 3" xfId="5846"/>
    <cellStyle name="Notas 3 3 4 2 3 2" xfId="7999"/>
    <cellStyle name="Notas 3 3 4 2 3_CALENDARIO MODIFICADO" xfId="6922"/>
    <cellStyle name="Notas 3 3 4 3" xfId="4780"/>
    <cellStyle name="Notas 3 3 4 3 2" xfId="5848"/>
    <cellStyle name="Notas 3 3 4 3 2 2" xfId="8000"/>
    <cellStyle name="Notas 3 3 4 3 2_CALENDARIO MODIFICADO" xfId="6923"/>
    <cellStyle name="Notas 3 3 4 4" xfId="5845"/>
    <cellStyle name="Notas 3 3 4 4 2" xfId="8001"/>
    <cellStyle name="Notas 3 3 4 4_CALENDARIO MODIFICADO" xfId="6924"/>
    <cellStyle name="Notas 3 3 5" xfId="4781"/>
    <cellStyle name="Notas 3 3 5 2" xfId="4782"/>
    <cellStyle name="Notas 3 3 5 2 2" xfId="5850"/>
    <cellStyle name="Notas 3 3 5 2 2 2" xfId="8002"/>
    <cellStyle name="Notas 3 3 5 2 2_CALENDARIO MODIFICADO" xfId="6925"/>
    <cellStyle name="Notas 3 3 5 3" xfId="5849"/>
    <cellStyle name="Notas 3 3 5 3 2" xfId="8003"/>
    <cellStyle name="Notas 3 3 5 3_CALENDARIO MODIFICADO" xfId="6926"/>
    <cellStyle name="Notas 3 3 6" xfId="4783"/>
    <cellStyle name="Notas 3 3 6 2" xfId="5851"/>
    <cellStyle name="Notas 3 3 6 2 2" xfId="8004"/>
    <cellStyle name="Notas 3 3 6 2_CALENDARIO MODIFICADO" xfId="6927"/>
    <cellStyle name="Notas 3 3 7" xfId="5820"/>
    <cellStyle name="Notas 3 3 7 2" xfId="8005"/>
    <cellStyle name="Notas 3 3 7_CALENDARIO MODIFICADO" xfId="6928"/>
    <cellStyle name="Notas 3 4" xfId="4784"/>
    <cellStyle name="Notas 3 4 2" xfId="4785"/>
    <cellStyle name="Notas 3 4 2 2" xfId="4786"/>
    <cellStyle name="Notas 3 4 2 2 2" xfId="4787"/>
    <cellStyle name="Notas 3 4 2 2 2 2" xfId="4788"/>
    <cellStyle name="Notas 3 4 2 2 2 2 2" xfId="5856"/>
    <cellStyle name="Notas 3 4 2 2 2 2 2 2" xfId="8006"/>
    <cellStyle name="Notas 3 4 2 2 2 2 2_CALENDARIO MODIFICADO" xfId="6929"/>
    <cellStyle name="Notas 3 4 2 2 2 3" xfId="5855"/>
    <cellStyle name="Notas 3 4 2 2 2 3 2" xfId="8007"/>
    <cellStyle name="Notas 3 4 2 2 2 3_CALENDARIO MODIFICADO" xfId="6930"/>
    <cellStyle name="Notas 3 4 2 2 3" xfId="4789"/>
    <cellStyle name="Notas 3 4 2 2 3 2" xfId="5857"/>
    <cellStyle name="Notas 3 4 2 2 3 2 2" xfId="8008"/>
    <cellStyle name="Notas 3 4 2 2 3 2_CALENDARIO MODIFICADO" xfId="6931"/>
    <cellStyle name="Notas 3 4 2 2 4" xfId="5854"/>
    <cellStyle name="Notas 3 4 2 2 4 2" xfId="8009"/>
    <cellStyle name="Notas 3 4 2 2 4_CALENDARIO MODIFICADO" xfId="6932"/>
    <cellStyle name="Notas 3 4 2 3" xfId="4790"/>
    <cellStyle name="Notas 3 4 2 3 2" xfId="4791"/>
    <cellStyle name="Notas 3 4 2 3 2 2" xfId="5859"/>
    <cellStyle name="Notas 3 4 2 3 2 2 2" xfId="8010"/>
    <cellStyle name="Notas 3 4 2 3 2 2_CALENDARIO MODIFICADO" xfId="6933"/>
    <cellStyle name="Notas 3 4 2 3 3" xfId="5858"/>
    <cellStyle name="Notas 3 4 2 3 3 2" xfId="8011"/>
    <cellStyle name="Notas 3 4 2 3 3_CALENDARIO MODIFICADO" xfId="6934"/>
    <cellStyle name="Notas 3 4 2 4" xfId="4792"/>
    <cellStyle name="Notas 3 4 2 4 2" xfId="5860"/>
    <cellStyle name="Notas 3 4 2 4 2 2" xfId="8012"/>
    <cellStyle name="Notas 3 4 2 4 2_CALENDARIO MODIFICADO" xfId="6935"/>
    <cellStyle name="Notas 3 4 2 5" xfId="5853"/>
    <cellStyle name="Notas 3 4 2 5 2" xfId="8013"/>
    <cellStyle name="Notas 3 4 2 5_CALENDARIO MODIFICADO" xfId="6936"/>
    <cellStyle name="Notas 3 4 3" xfId="4793"/>
    <cellStyle name="Notas 3 4 3 2" xfId="4794"/>
    <cellStyle name="Notas 3 4 3 2 2" xfId="4795"/>
    <cellStyle name="Notas 3 4 3 2 2 2" xfId="5863"/>
    <cellStyle name="Notas 3 4 3 2 2 2 2" xfId="8014"/>
    <cellStyle name="Notas 3 4 3 2 2 2_CALENDARIO MODIFICADO" xfId="6937"/>
    <cellStyle name="Notas 3 4 3 2 3" xfId="5862"/>
    <cellStyle name="Notas 3 4 3 2 3 2" xfId="8015"/>
    <cellStyle name="Notas 3 4 3 2 3_CALENDARIO MODIFICADO" xfId="6938"/>
    <cellStyle name="Notas 3 4 3 3" xfId="4796"/>
    <cellStyle name="Notas 3 4 3 3 2" xfId="5864"/>
    <cellStyle name="Notas 3 4 3 3 2 2" xfId="8016"/>
    <cellStyle name="Notas 3 4 3 3 2_CALENDARIO MODIFICADO" xfId="6939"/>
    <cellStyle name="Notas 3 4 3 4" xfId="5861"/>
    <cellStyle name="Notas 3 4 3 4 2" xfId="8017"/>
    <cellStyle name="Notas 3 4 3 4_CALENDARIO MODIFICADO" xfId="6940"/>
    <cellStyle name="Notas 3 4 4" xfId="4797"/>
    <cellStyle name="Notas 3 4 4 2" xfId="4798"/>
    <cellStyle name="Notas 3 4 4 2 2" xfId="5866"/>
    <cellStyle name="Notas 3 4 4 2 2 2" xfId="8018"/>
    <cellStyle name="Notas 3 4 4 2 2_CALENDARIO MODIFICADO" xfId="6941"/>
    <cellStyle name="Notas 3 4 4 3" xfId="5865"/>
    <cellStyle name="Notas 3 4 4 3 2" xfId="8019"/>
    <cellStyle name="Notas 3 4 4 3_CALENDARIO MODIFICADO" xfId="6942"/>
    <cellStyle name="Notas 3 4 5" xfId="4799"/>
    <cellStyle name="Notas 3 4 5 2" xfId="5867"/>
    <cellStyle name="Notas 3 4 5 2 2" xfId="8020"/>
    <cellStyle name="Notas 3 4 5 2_CALENDARIO MODIFICADO" xfId="6943"/>
    <cellStyle name="Notas 3 4 6" xfId="5852"/>
    <cellStyle name="Notas 3 4 6 2" xfId="8021"/>
    <cellStyle name="Notas 3 4 6_CALENDARIO MODIFICADO" xfId="6944"/>
    <cellStyle name="Notas 3 5" xfId="4800"/>
    <cellStyle name="Notas 3 5 2" xfId="4801"/>
    <cellStyle name="Notas 3 5 2 2" xfId="4802"/>
    <cellStyle name="Notas 3 5 2 2 2" xfId="4803"/>
    <cellStyle name="Notas 3 5 2 2 2 2" xfId="5871"/>
    <cellStyle name="Notas 3 5 2 2 2 2 2" xfId="8022"/>
    <cellStyle name="Notas 3 5 2 2 2 2_CALENDARIO MODIFICADO" xfId="6945"/>
    <cellStyle name="Notas 3 5 2 2 3" xfId="5870"/>
    <cellStyle name="Notas 3 5 2 2 3 2" xfId="8023"/>
    <cellStyle name="Notas 3 5 2 2 3_CALENDARIO MODIFICADO" xfId="6946"/>
    <cellStyle name="Notas 3 5 2 3" xfId="4804"/>
    <cellStyle name="Notas 3 5 2 3 2" xfId="5872"/>
    <cellStyle name="Notas 3 5 2 3 2 2" xfId="8024"/>
    <cellStyle name="Notas 3 5 2 3 2_CALENDARIO MODIFICADO" xfId="6947"/>
    <cellStyle name="Notas 3 5 2 4" xfId="5869"/>
    <cellStyle name="Notas 3 5 2 4 2" xfId="8025"/>
    <cellStyle name="Notas 3 5 2 4_CALENDARIO MODIFICADO" xfId="6948"/>
    <cellStyle name="Notas 3 5 3" xfId="4805"/>
    <cellStyle name="Notas 3 5 3 2" xfId="4806"/>
    <cellStyle name="Notas 3 5 3 2 2" xfId="5874"/>
    <cellStyle name="Notas 3 5 3 2 2 2" xfId="8026"/>
    <cellStyle name="Notas 3 5 3 2 2_CALENDARIO MODIFICADO" xfId="6949"/>
    <cellStyle name="Notas 3 5 3 3" xfId="5873"/>
    <cellStyle name="Notas 3 5 3 3 2" xfId="8027"/>
    <cellStyle name="Notas 3 5 3 3_CALENDARIO MODIFICADO" xfId="6950"/>
    <cellStyle name="Notas 3 5 4" xfId="4807"/>
    <cellStyle name="Notas 3 5 4 2" xfId="5875"/>
    <cellStyle name="Notas 3 5 4 2 2" xfId="8028"/>
    <cellStyle name="Notas 3 5 4 2_CALENDARIO MODIFICADO" xfId="6951"/>
    <cellStyle name="Notas 3 5 5" xfId="5868"/>
    <cellStyle name="Notas 3 5 5 2" xfId="8029"/>
    <cellStyle name="Notas 3 5 5_CALENDARIO MODIFICADO" xfId="6952"/>
    <cellStyle name="Notas 3 6" xfId="4808"/>
    <cellStyle name="Notas 3 6 2" xfId="4809"/>
    <cellStyle name="Notas 3 6 2 2" xfId="4810"/>
    <cellStyle name="Notas 3 6 2 2 2" xfId="5878"/>
    <cellStyle name="Notas 3 6 2 2 2 2" xfId="8030"/>
    <cellStyle name="Notas 3 6 2 2 2_CALENDARIO MODIFICADO" xfId="6953"/>
    <cellStyle name="Notas 3 6 2 3" xfId="5877"/>
    <cellStyle name="Notas 3 6 2 3 2" xfId="8031"/>
    <cellStyle name="Notas 3 6 2 3_CALENDARIO MODIFICADO" xfId="6954"/>
    <cellStyle name="Notas 3 6 3" xfId="4811"/>
    <cellStyle name="Notas 3 6 3 2" xfId="5879"/>
    <cellStyle name="Notas 3 6 3 2 2" xfId="8032"/>
    <cellStyle name="Notas 3 6 3 2_CALENDARIO MODIFICADO" xfId="6955"/>
    <cellStyle name="Notas 3 6 4" xfId="5876"/>
    <cellStyle name="Notas 3 6 4 2" xfId="8033"/>
    <cellStyle name="Notas 3 6 4_CALENDARIO MODIFICADO" xfId="6956"/>
    <cellStyle name="Notas 3 7" xfId="4812"/>
    <cellStyle name="Notas 3 7 2" xfId="4813"/>
    <cellStyle name="Notas 3 7 2 2" xfId="5881"/>
    <cellStyle name="Notas 3 7 2 2 2" xfId="8034"/>
    <cellStyle name="Notas 3 7 2 2_CALENDARIO MODIFICADO" xfId="6957"/>
    <cellStyle name="Notas 3 7 3" xfId="5880"/>
    <cellStyle name="Notas 3 7 3 2" xfId="8035"/>
    <cellStyle name="Notas 3 7 3_CALENDARIO MODIFICADO" xfId="6958"/>
    <cellStyle name="Notas 3 8" xfId="4814"/>
    <cellStyle name="Notas 3 8 2" xfId="5882"/>
    <cellStyle name="Notas 3 8 2 2" xfId="8036"/>
    <cellStyle name="Notas 3 8 2_CALENDARIO MODIFICADO" xfId="6959"/>
    <cellStyle name="Notas 3 9" xfId="4815"/>
    <cellStyle name="Notas 3 9 2" xfId="5883"/>
    <cellStyle name="Notas 3 9 2 2" xfId="8037"/>
    <cellStyle name="Notas 3 9 2_CALENDARIO MODIFICADO" xfId="6960"/>
    <cellStyle name="Notas 3_CALENDARIO" xfId="4816"/>
    <cellStyle name="Notas 4" xfId="4817"/>
    <cellStyle name="Notas 4 2" xfId="4818"/>
    <cellStyle name="Notas 4 2 2" xfId="4819"/>
    <cellStyle name="Notas 4 2 2 2" xfId="4820"/>
    <cellStyle name="Notas 4 2 2 2 2" xfId="4821"/>
    <cellStyle name="Notas 4 2 2 2 2 2" xfId="4822"/>
    <cellStyle name="Notas 4 2 2 2 2 2 2" xfId="4823"/>
    <cellStyle name="Notas 4 2 2 2 2 2 2 2" xfId="5890"/>
    <cellStyle name="Notas 4 2 2 2 2 2 2 2 2" xfId="8038"/>
    <cellStyle name="Notas 4 2 2 2 2 2 2 2_CALENDARIO MODIFICADO" xfId="6961"/>
    <cellStyle name="Notas 4 2 2 2 2 2 3" xfId="5889"/>
    <cellStyle name="Notas 4 2 2 2 2 2 3 2" xfId="8039"/>
    <cellStyle name="Notas 4 2 2 2 2 2 3_CALENDARIO MODIFICADO" xfId="6962"/>
    <cellStyle name="Notas 4 2 2 2 2 3" xfId="4824"/>
    <cellStyle name="Notas 4 2 2 2 2 3 2" xfId="5891"/>
    <cellStyle name="Notas 4 2 2 2 2 3 2 2" xfId="8040"/>
    <cellStyle name="Notas 4 2 2 2 2 3 2_CALENDARIO MODIFICADO" xfId="6963"/>
    <cellStyle name="Notas 4 2 2 2 2 4" xfId="5888"/>
    <cellStyle name="Notas 4 2 2 2 2 4 2" xfId="8041"/>
    <cellStyle name="Notas 4 2 2 2 2 4_CALENDARIO MODIFICADO" xfId="6964"/>
    <cellStyle name="Notas 4 2 2 2 3" xfId="4825"/>
    <cellStyle name="Notas 4 2 2 2 3 2" xfId="4826"/>
    <cellStyle name="Notas 4 2 2 2 3 2 2" xfId="5893"/>
    <cellStyle name="Notas 4 2 2 2 3 2 2 2" xfId="8042"/>
    <cellStyle name="Notas 4 2 2 2 3 2 2_CALENDARIO MODIFICADO" xfId="6965"/>
    <cellStyle name="Notas 4 2 2 2 3 3" xfId="5892"/>
    <cellStyle name="Notas 4 2 2 2 3 3 2" xfId="8043"/>
    <cellStyle name="Notas 4 2 2 2 3 3_CALENDARIO MODIFICADO" xfId="6966"/>
    <cellStyle name="Notas 4 2 2 2 4" xfId="4827"/>
    <cellStyle name="Notas 4 2 2 2 4 2" xfId="5894"/>
    <cellStyle name="Notas 4 2 2 2 4 2 2" xfId="8044"/>
    <cellStyle name="Notas 4 2 2 2 4 2_CALENDARIO MODIFICADO" xfId="6967"/>
    <cellStyle name="Notas 4 2 2 2 5" xfId="5887"/>
    <cellStyle name="Notas 4 2 2 2 5 2" xfId="8045"/>
    <cellStyle name="Notas 4 2 2 2 5_CALENDARIO MODIFICADO" xfId="6968"/>
    <cellStyle name="Notas 4 2 2 3" xfId="4828"/>
    <cellStyle name="Notas 4 2 2 3 2" xfId="4829"/>
    <cellStyle name="Notas 4 2 2 3 2 2" xfId="4830"/>
    <cellStyle name="Notas 4 2 2 3 2 2 2" xfId="5897"/>
    <cellStyle name="Notas 4 2 2 3 2 2 2 2" xfId="8046"/>
    <cellStyle name="Notas 4 2 2 3 2 2 2_CALENDARIO MODIFICADO" xfId="6969"/>
    <cellStyle name="Notas 4 2 2 3 2 3" xfId="5896"/>
    <cellStyle name="Notas 4 2 2 3 2 3 2" xfId="8047"/>
    <cellStyle name="Notas 4 2 2 3 2 3_CALENDARIO MODIFICADO" xfId="6970"/>
    <cellStyle name="Notas 4 2 2 3 3" xfId="4831"/>
    <cellStyle name="Notas 4 2 2 3 3 2" xfId="5898"/>
    <cellStyle name="Notas 4 2 2 3 3 2 2" xfId="8048"/>
    <cellStyle name="Notas 4 2 2 3 3 2_CALENDARIO MODIFICADO" xfId="6971"/>
    <cellStyle name="Notas 4 2 2 3 4" xfId="5895"/>
    <cellStyle name="Notas 4 2 2 3 4 2" xfId="8049"/>
    <cellStyle name="Notas 4 2 2 3 4_CALENDARIO MODIFICADO" xfId="6972"/>
    <cellStyle name="Notas 4 2 2 4" xfId="4832"/>
    <cellStyle name="Notas 4 2 2 4 2" xfId="4833"/>
    <cellStyle name="Notas 4 2 2 4 2 2" xfId="5900"/>
    <cellStyle name="Notas 4 2 2 4 2 2 2" xfId="8050"/>
    <cellStyle name="Notas 4 2 2 4 2 2_CALENDARIO MODIFICADO" xfId="6973"/>
    <cellStyle name="Notas 4 2 2 4 3" xfId="5899"/>
    <cellStyle name="Notas 4 2 2 4 3 2" xfId="8051"/>
    <cellStyle name="Notas 4 2 2 4 3_CALENDARIO MODIFICADO" xfId="6974"/>
    <cellStyle name="Notas 4 2 2 5" xfId="4834"/>
    <cellStyle name="Notas 4 2 2 5 2" xfId="5901"/>
    <cellStyle name="Notas 4 2 2 5 2 2" xfId="8052"/>
    <cellStyle name="Notas 4 2 2 5 2_CALENDARIO MODIFICADO" xfId="6975"/>
    <cellStyle name="Notas 4 2 2 6" xfId="5886"/>
    <cellStyle name="Notas 4 2 2 6 2" xfId="8053"/>
    <cellStyle name="Notas 4 2 2 6_CALENDARIO MODIFICADO" xfId="6976"/>
    <cellStyle name="Notas 4 2 3" xfId="4835"/>
    <cellStyle name="Notas 4 2 3 2" xfId="4836"/>
    <cellStyle name="Notas 4 2 3 2 2" xfId="4837"/>
    <cellStyle name="Notas 4 2 3 2 2 2" xfId="4838"/>
    <cellStyle name="Notas 4 2 3 2 2 2 2" xfId="5905"/>
    <cellStyle name="Notas 4 2 3 2 2 2 2 2" xfId="8054"/>
    <cellStyle name="Notas 4 2 3 2 2 2 2_CALENDARIO MODIFICADO" xfId="6977"/>
    <cellStyle name="Notas 4 2 3 2 2 3" xfId="5904"/>
    <cellStyle name="Notas 4 2 3 2 2 3 2" xfId="8055"/>
    <cellStyle name="Notas 4 2 3 2 2 3_CALENDARIO MODIFICADO" xfId="6978"/>
    <cellStyle name="Notas 4 2 3 2 3" xfId="4839"/>
    <cellStyle name="Notas 4 2 3 2 3 2" xfId="5906"/>
    <cellStyle name="Notas 4 2 3 2 3 2 2" xfId="8056"/>
    <cellStyle name="Notas 4 2 3 2 3 2_CALENDARIO MODIFICADO" xfId="6979"/>
    <cellStyle name="Notas 4 2 3 2 4" xfId="5903"/>
    <cellStyle name="Notas 4 2 3 2 4 2" xfId="8057"/>
    <cellStyle name="Notas 4 2 3 2 4_CALENDARIO MODIFICADO" xfId="6980"/>
    <cellStyle name="Notas 4 2 3 3" xfId="4840"/>
    <cellStyle name="Notas 4 2 3 3 2" xfId="4841"/>
    <cellStyle name="Notas 4 2 3 3 2 2" xfId="5908"/>
    <cellStyle name="Notas 4 2 3 3 2 2 2" xfId="8058"/>
    <cellStyle name="Notas 4 2 3 3 2 2_CALENDARIO MODIFICADO" xfId="6981"/>
    <cellStyle name="Notas 4 2 3 3 3" xfId="5907"/>
    <cellStyle name="Notas 4 2 3 3 3 2" xfId="8059"/>
    <cellStyle name="Notas 4 2 3 3 3_CALENDARIO MODIFICADO" xfId="6982"/>
    <cellStyle name="Notas 4 2 3 4" xfId="4842"/>
    <cellStyle name="Notas 4 2 3 4 2" xfId="5909"/>
    <cellStyle name="Notas 4 2 3 4 2 2" xfId="8060"/>
    <cellStyle name="Notas 4 2 3 4 2_CALENDARIO MODIFICADO" xfId="6983"/>
    <cellStyle name="Notas 4 2 3 5" xfId="5902"/>
    <cellStyle name="Notas 4 2 3 5 2" xfId="8061"/>
    <cellStyle name="Notas 4 2 3 5_CALENDARIO MODIFICADO" xfId="6984"/>
    <cellStyle name="Notas 4 2 4" xfId="4843"/>
    <cellStyle name="Notas 4 2 4 2" xfId="4844"/>
    <cellStyle name="Notas 4 2 4 2 2" xfId="4845"/>
    <cellStyle name="Notas 4 2 4 2 2 2" xfId="5912"/>
    <cellStyle name="Notas 4 2 4 2 2 2 2" xfId="8062"/>
    <cellStyle name="Notas 4 2 4 2 2 2_CALENDARIO MODIFICADO" xfId="6985"/>
    <cellStyle name="Notas 4 2 4 2 3" xfId="5911"/>
    <cellStyle name="Notas 4 2 4 2 3 2" xfId="8063"/>
    <cellStyle name="Notas 4 2 4 2 3_CALENDARIO MODIFICADO" xfId="6986"/>
    <cellStyle name="Notas 4 2 4 3" xfId="4846"/>
    <cellStyle name="Notas 4 2 4 3 2" xfId="5913"/>
    <cellStyle name="Notas 4 2 4 3 2 2" xfId="8064"/>
    <cellStyle name="Notas 4 2 4 3 2_CALENDARIO MODIFICADO" xfId="6987"/>
    <cellStyle name="Notas 4 2 4 4" xfId="5910"/>
    <cellStyle name="Notas 4 2 4 4 2" xfId="8065"/>
    <cellStyle name="Notas 4 2 4 4_CALENDARIO MODIFICADO" xfId="6988"/>
    <cellStyle name="Notas 4 2 5" xfId="4847"/>
    <cellStyle name="Notas 4 2 5 2" xfId="4848"/>
    <cellStyle name="Notas 4 2 5 2 2" xfId="5915"/>
    <cellStyle name="Notas 4 2 5 2 2 2" xfId="8066"/>
    <cellStyle name="Notas 4 2 5 2 2_CALENDARIO MODIFICADO" xfId="6989"/>
    <cellStyle name="Notas 4 2 5 3" xfId="5914"/>
    <cellStyle name="Notas 4 2 5 3 2" xfId="8067"/>
    <cellStyle name="Notas 4 2 5 3_CALENDARIO MODIFICADO" xfId="6990"/>
    <cellStyle name="Notas 4 2 6" xfId="4849"/>
    <cellStyle name="Notas 4 2 6 2" xfId="5916"/>
    <cellStyle name="Notas 4 2 6 2 2" xfId="8068"/>
    <cellStyle name="Notas 4 2 6 2_CALENDARIO MODIFICADO" xfId="6991"/>
    <cellStyle name="Notas 4 2 7" xfId="5885"/>
    <cellStyle name="Notas 4 2 7 2" xfId="8069"/>
    <cellStyle name="Notas 4 2 7_CALENDARIO MODIFICADO" xfId="6992"/>
    <cellStyle name="Notas 4 3" xfId="4850"/>
    <cellStyle name="Notas 4 3 2" xfId="4851"/>
    <cellStyle name="Notas 4 3 2 2" xfId="4852"/>
    <cellStyle name="Notas 4 3 2 2 2" xfId="4853"/>
    <cellStyle name="Notas 4 3 2 2 2 2" xfId="4854"/>
    <cellStyle name="Notas 4 3 2 2 2 2 2" xfId="5921"/>
    <cellStyle name="Notas 4 3 2 2 2 2 2 2" xfId="8070"/>
    <cellStyle name="Notas 4 3 2 2 2 2 2_CALENDARIO MODIFICADO" xfId="6993"/>
    <cellStyle name="Notas 4 3 2 2 2 3" xfId="5920"/>
    <cellStyle name="Notas 4 3 2 2 2 3 2" xfId="8071"/>
    <cellStyle name="Notas 4 3 2 2 2 3_CALENDARIO MODIFICADO" xfId="6994"/>
    <cellStyle name="Notas 4 3 2 2 3" xfId="4855"/>
    <cellStyle name="Notas 4 3 2 2 3 2" xfId="5922"/>
    <cellStyle name="Notas 4 3 2 2 3 2 2" xfId="8072"/>
    <cellStyle name="Notas 4 3 2 2 3 2_CALENDARIO MODIFICADO" xfId="6995"/>
    <cellStyle name="Notas 4 3 2 2 4" xfId="5919"/>
    <cellStyle name="Notas 4 3 2 2 4 2" xfId="8073"/>
    <cellStyle name="Notas 4 3 2 2 4_CALENDARIO MODIFICADO" xfId="6996"/>
    <cellStyle name="Notas 4 3 2 3" xfId="4856"/>
    <cellStyle name="Notas 4 3 2 3 2" xfId="4857"/>
    <cellStyle name="Notas 4 3 2 3 2 2" xfId="5924"/>
    <cellStyle name="Notas 4 3 2 3 2 2 2" xfId="8074"/>
    <cellStyle name="Notas 4 3 2 3 2 2_CALENDARIO MODIFICADO" xfId="6997"/>
    <cellStyle name="Notas 4 3 2 3 3" xfId="5923"/>
    <cellStyle name="Notas 4 3 2 3 3 2" xfId="8075"/>
    <cellStyle name="Notas 4 3 2 3 3_CALENDARIO MODIFICADO" xfId="6998"/>
    <cellStyle name="Notas 4 3 2 4" xfId="4858"/>
    <cellStyle name="Notas 4 3 2 4 2" xfId="5925"/>
    <cellStyle name="Notas 4 3 2 4 2 2" xfId="8076"/>
    <cellStyle name="Notas 4 3 2 4 2_CALENDARIO MODIFICADO" xfId="6999"/>
    <cellStyle name="Notas 4 3 2 5" xfId="5918"/>
    <cellStyle name="Notas 4 3 2 5 2" xfId="8077"/>
    <cellStyle name="Notas 4 3 2 5_CALENDARIO MODIFICADO" xfId="7000"/>
    <cellStyle name="Notas 4 3 3" xfId="4859"/>
    <cellStyle name="Notas 4 3 3 2" xfId="4860"/>
    <cellStyle name="Notas 4 3 3 2 2" xfId="4861"/>
    <cellStyle name="Notas 4 3 3 2 2 2" xfId="5928"/>
    <cellStyle name="Notas 4 3 3 2 2 2 2" xfId="8078"/>
    <cellStyle name="Notas 4 3 3 2 2 2_CALENDARIO MODIFICADO" xfId="7001"/>
    <cellStyle name="Notas 4 3 3 2 3" xfId="5927"/>
    <cellStyle name="Notas 4 3 3 2 3 2" xfId="8079"/>
    <cellStyle name="Notas 4 3 3 2 3_CALENDARIO MODIFICADO" xfId="7002"/>
    <cellStyle name="Notas 4 3 3 3" xfId="4862"/>
    <cellStyle name="Notas 4 3 3 3 2" xfId="5929"/>
    <cellStyle name="Notas 4 3 3 3 2 2" xfId="8080"/>
    <cellStyle name="Notas 4 3 3 3 2_CALENDARIO MODIFICADO" xfId="7003"/>
    <cellStyle name="Notas 4 3 3 4" xfId="5926"/>
    <cellStyle name="Notas 4 3 3 4 2" xfId="8081"/>
    <cellStyle name="Notas 4 3 3 4_CALENDARIO MODIFICADO" xfId="7004"/>
    <cellStyle name="Notas 4 3 4" xfId="4863"/>
    <cellStyle name="Notas 4 3 4 2" xfId="4864"/>
    <cellStyle name="Notas 4 3 4 2 2" xfId="5931"/>
    <cellStyle name="Notas 4 3 4 2 2 2" xfId="8082"/>
    <cellStyle name="Notas 4 3 4 2 2_CALENDARIO MODIFICADO" xfId="7005"/>
    <cellStyle name="Notas 4 3 4 3" xfId="5930"/>
    <cellStyle name="Notas 4 3 4 3 2" xfId="8083"/>
    <cellStyle name="Notas 4 3 4 3_CALENDARIO MODIFICADO" xfId="7006"/>
    <cellStyle name="Notas 4 3 5" xfId="4865"/>
    <cellStyle name="Notas 4 3 5 2" xfId="5932"/>
    <cellStyle name="Notas 4 3 5 2 2" xfId="8084"/>
    <cellStyle name="Notas 4 3 5 2_CALENDARIO MODIFICADO" xfId="7007"/>
    <cellStyle name="Notas 4 3 6" xfId="5917"/>
    <cellStyle name="Notas 4 3 6 2" xfId="8085"/>
    <cellStyle name="Notas 4 3 6_CALENDARIO MODIFICADO" xfId="7008"/>
    <cellStyle name="Notas 4 4" xfId="4866"/>
    <cellStyle name="Notas 4 4 2" xfId="4867"/>
    <cellStyle name="Notas 4 4 2 2" xfId="4868"/>
    <cellStyle name="Notas 4 4 2 2 2" xfId="4869"/>
    <cellStyle name="Notas 4 4 2 2 2 2" xfId="5936"/>
    <cellStyle name="Notas 4 4 2 2 2 2 2" xfId="8086"/>
    <cellStyle name="Notas 4 4 2 2 2 2_CALENDARIO MODIFICADO" xfId="7009"/>
    <cellStyle name="Notas 4 4 2 2 3" xfId="5935"/>
    <cellStyle name="Notas 4 4 2 2 3 2" xfId="8087"/>
    <cellStyle name="Notas 4 4 2 2 3_CALENDARIO MODIFICADO" xfId="7010"/>
    <cellStyle name="Notas 4 4 2 3" xfId="4870"/>
    <cellStyle name="Notas 4 4 2 3 2" xfId="5937"/>
    <cellStyle name="Notas 4 4 2 3 2 2" xfId="8088"/>
    <cellStyle name="Notas 4 4 2 3 2_CALENDARIO MODIFICADO" xfId="7011"/>
    <cellStyle name="Notas 4 4 2 4" xfId="5934"/>
    <cellStyle name="Notas 4 4 2 4 2" xfId="8089"/>
    <cellStyle name="Notas 4 4 2 4_CALENDARIO MODIFICADO" xfId="7012"/>
    <cellStyle name="Notas 4 4 3" xfId="4871"/>
    <cellStyle name="Notas 4 4 3 2" xfId="4872"/>
    <cellStyle name="Notas 4 4 3 2 2" xfId="5939"/>
    <cellStyle name="Notas 4 4 3 2 2 2" xfId="8090"/>
    <cellStyle name="Notas 4 4 3 2 2_CALENDARIO MODIFICADO" xfId="7013"/>
    <cellStyle name="Notas 4 4 3 3" xfId="5938"/>
    <cellStyle name="Notas 4 4 3 3 2" xfId="8091"/>
    <cellStyle name="Notas 4 4 3 3_CALENDARIO MODIFICADO" xfId="7014"/>
    <cellStyle name="Notas 4 4 4" xfId="4873"/>
    <cellStyle name="Notas 4 4 4 2" xfId="5940"/>
    <cellStyle name="Notas 4 4 4 2 2" xfId="8092"/>
    <cellStyle name="Notas 4 4 4 2_CALENDARIO MODIFICADO" xfId="7015"/>
    <cellStyle name="Notas 4 4 5" xfId="5933"/>
    <cellStyle name="Notas 4 4 5 2" xfId="8093"/>
    <cellStyle name="Notas 4 4 5_CALENDARIO MODIFICADO" xfId="7016"/>
    <cellStyle name="Notas 4 5" xfId="4874"/>
    <cellStyle name="Notas 4 5 2" xfId="4875"/>
    <cellStyle name="Notas 4 5 2 2" xfId="4876"/>
    <cellStyle name="Notas 4 5 2 2 2" xfId="5943"/>
    <cellStyle name="Notas 4 5 2 2 2 2" xfId="8094"/>
    <cellStyle name="Notas 4 5 2 2 2_CALENDARIO MODIFICADO" xfId="7017"/>
    <cellStyle name="Notas 4 5 2 3" xfId="5942"/>
    <cellStyle name="Notas 4 5 2 3 2" xfId="8095"/>
    <cellStyle name="Notas 4 5 2 3_CALENDARIO MODIFICADO" xfId="7018"/>
    <cellStyle name="Notas 4 5 3" xfId="4877"/>
    <cellStyle name="Notas 4 5 3 2" xfId="5944"/>
    <cellStyle name="Notas 4 5 3 2 2" xfId="8096"/>
    <cellStyle name="Notas 4 5 3 2_CALENDARIO MODIFICADO" xfId="7019"/>
    <cellStyle name="Notas 4 5 4" xfId="5941"/>
    <cellStyle name="Notas 4 5 4 2" xfId="8097"/>
    <cellStyle name="Notas 4 5 4_CALENDARIO MODIFICADO" xfId="7020"/>
    <cellStyle name="Notas 4 6" xfId="4878"/>
    <cellStyle name="Notas 4 6 2" xfId="4879"/>
    <cellStyle name="Notas 4 6 2 2" xfId="5946"/>
    <cellStyle name="Notas 4 6 2 2 2" xfId="8098"/>
    <cellStyle name="Notas 4 6 2 2_CALENDARIO MODIFICADO" xfId="7021"/>
    <cellStyle name="Notas 4 6 3" xfId="5945"/>
    <cellStyle name="Notas 4 6 3 2" xfId="8099"/>
    <cellStyle name="Notas 4 6 3_CALENDARIO MODIFICADO" xfId="7022"/>
    <cellStyle name="Notas 4 7" xfId="4880"/>
    <cellStyle name="Notas 4 7 2" xfId="5947"/>
    <cellStyle name="Notas 4 7 2 2" xfId="8100"/>
    <cellStyle name="Notas 4 7 2_CALENDARIO MODIFICADO" xfId="7023"/>
    <cellStyle name="Notas 4 8" xfId="4881"/>
    <cellStyle name="Notas 4 8 2" xfId="5948"/>
    <cellStyle name="Notas 4 8 2 2" xfId="8101"/>
    <cellStyle name="Notas 4 8 2_CALENDARIO MODIFICADO" xfId="7024"/>
    <cellStyle name="Notas 4 9" xfId="5884"/>
    <cellStyle name="Notas 4 9 2" xfId="8102"/>
    <cellStyle name="Notas 4 9_CALENDARIO MODIFICADO" xfId="7025"/>
    <cellStyle name="Notas 4_CALENDARIO" xfId="4882"/>
    <cellStyle name="Notas 5" xfId="4883"/>
    <cellStyle name="Notas 5 2" xfId="4884"/>
    <cellStyle name="Notas 5 2 2" xfId="4885"/>
    <cellStyle name="Notas 5 2 2 2" xfId="4886"/>
    <cellStyle name="Notas 5 2 2 2 2" xfId="4887"/>
    <cellStyle name="Notas 5 2 2 2 2 2" xfId="4888"/>
    <cellStyle name="Notas 5 2 2 2 2 2 2" xfId="5954"/>
    <cellStyle name="Notas 5 2 2 2 2 2 2 2" xfId="8103"/>
    <cellStyle name="Notas 5 2 2 2 2 2 2_CALENDARIO MODIFICADO" xfId="7026"/>
    <cellStyle name="Notas 5 2 2 2 2 3" xfId="5953"/>
    <cellStyle name="Notas 5 2 2 2 2 3 2" xfId="8104"/>
    <cellStyle name="Notas 5 2 2 2 2 3_CALENDARIO MODIFICADO" xfId="7027"/>
    <cellStyle name="Notas 5 2 2 2 3" xfId="4889"/>
    <cellStyle name="Notas 5 2 2 2 3 2" xfId="5955"/>
    <cellStyle name="Notas 5 2 2 2 3 2 2" xfId="8105"/>
    <cellStyle name="Notas 5 2 2 2 3 2_CALENDARIO MODIFICADO" xfId="7028"/>
    <cellStyle name="Notas 5 2 2 2 4" xfId="5952"/>
    <cellStyle name="Notas 5 2 2 2 4 2" xfId="8106"/>
    <cellStyle name="Notas 5 2 2 2 4_CALENDARIO MODIFICADO" xfId="7029"/>
    <cellStyle name="Notas 5 2 2 3" xfId="4890"/>
    <cellStyle name="Notas 5 2 2 3 2" xfId="4891"/>
    <cellStyle name="Notas 5 2 2 3 2 2" xfId="5957"/>
    <cellStyle name="Notas 5 2 2 3 2 2 2" xfId="8107"/>
    <cellStyle name="Notas 5 2 2 3 2 2_CALENDARIO MODIFICADO" xfId="7030"/>
    <cellStyle name="Notas 5 2 2 3 3" xfId="5956"/>
    <cellStyle name="Notas 5 2 2 3 3 2" xfId="8108"/>
    <cellStyle name="Notas 5 2 2 3 3_CALENDARIO MODIFICADO" xfId="7031"/>
    <cellStyle name="Notas 5 2 2 4" xfId="4892"/>
    <cellStyle name="Notas 5 2 2 4 2" xfId="5958"/>
    <cellStyle name="Notas 5 2 2 4 2 2" xfId="8109"/>
    <cellStyle name="Notas 5 2 2 4 2_CALENDARIO MODIFICADO" xfId="7032"/>
    <cellStyle name="Notas 5 2 2 5" xfId="5951"/>
    <cellStyle name="Notas 5 2 2 5 2" xfId="8110"/>
    <cellStyle name="Notas 5 2 2 5_CALENDARIO MODIFICADO" xfId="7033"/>
    <cellStyle name="Notas 5 2 3" xfId="4893"/>
    <cellStyle name="Notas 5 2 3 2" xfId="4894"/>
    <cellStyle name="Notas 5 2 3 2 2" xfId="4895"/>
    <cellStyle name="Notas 5 2 3 2 2 2" xfId="5961"/>
    <cellStyle name="Notas 5 2 3 2 2 2 2" xfId="8111"/>
    <cellStyle name="Notas 5 2 3 2 2 2_CALENDARIO MODIFICADO" xfId="7034"/>
    <cellStyle name="Notas 5 2 3 2 3" xfId="5960"/>
    <cellStyle name="Notas 5 2 3 2 3 2" xfId="8112"/>
    <cellStyle name="Notas 5 2 3 2 3_CALENDARIO MODIFICADO" xfId="7035"/>
    <cellStyle name="Notas 5 2 3 3" xfId="4896"/>
    <cellStyle name="Notas 5 2 3 3 2" xfId="5962"/>
    <cellStyle name="Notas 5 2 3 3 2 2" xfId="8113"/>
    <cellStyle name="Notas 5 2 3 3 2_CALENDARIO MODIFICADO" xfId="7036"/>
    <cellStyle name="Notas 5 2 3 4" xfId="5959"/>
    <cellStyle name="Notas 5 2 3 4 2" xfId="8114"/>
    <cellStyle name="Notas 5 2 3 4_CALENDARIO MODIFICADO" xfId="7037"/>
    <cellStyle name="Notas 5 2 4" xfId="4897"/>
    <cellStyle name="Notas 5 2 4 2" xfId="4898"/>
    <cellStyle name="Notas 5 2 4 2 2" xfId="5964"/>
    <cellStyle name="Notas 5 2 4 2 2 2" xfId="8115"/>
    <cellStyle name="Notas 5 2 4 2 2_CALENDARIO MODIFICADO" xfId="7038"/>
    <cellStyle name="Notas 5 2 4 3" xfId="5963"/>
    <cellStyle name="Notas 5 2 4 3 2" xfId="8116"/>
    <cellStyle name="Notas 5 2 4 3_CALENDARIO MODIFICADO" xfId="7039"/>
    <cellStyle name="Notas 5 2 5" xfId="4899"/>
    <cellStyle name="Notas 5 2 5 2" xfId="5965"/>
    <cellStyle name="Notas 5 2 5 2 2" xfId="8117"/>
    <cellStyle name="Notas 5 2 5 2_CALENDARIO MODIFICADO" xfId="7040"/>
    <cellStyle name="Notas 5 2 6" xfId="5950"/>
    <cellStyle name="Notas 5 2 6 2" xfId="8118"/>
    <cellStyle name="Notas 5 2 6_CALENDARIO MODIFICADO" xfId="7041"/>
    <cellStyle name="Notas 5 3" xfId="4900"/>
    <cellStyle name="Notas 5 3 2" xfId="4901"/>
    <cellStyle name="Notas 5 3 2 2" xfId="4902"/>
    <cellStyle name="Notas 5 3 2 2 2" xfId="4903"/>
    <cellStyle name="Notas 5 3 2 2 2 2" xfId="5969"/>
    <cellStyle name="Notas 5 3 2 2 2 2 2" xfId="8119"/>
    <cellStyle name="Notas 5 3 2 2 2 2_CALENDARIO MODIFICADO" xfId="7042"/>
    <cellStyle name="Notas 5 3 2 2 3" xfId="5968"/>
    <cellStyle name="Notas 5 3 2 2 3 2" xfId="8120"/>
    <cellStyle name="Notas 5 3 2 2 3_CALENDARIO MODIFICADO" xfId="7043"/>
    <cellStyle name="Notas 5 3 2 3" xfId="4904"/>
    <cellStyle name="Notas 5 3 2 3 2" xfId="5970"/>
    <cellStyle name="Notas 5 3 2 3 2 2" xfId="8121"/>
    <cellStyle name="Notas 5 3 2 3 2_CALENDARIO MODIFICADO" xfId="7044"/>
    <cellStyle name="Notas 5 3 2 4" xfId="5967"/>
    <cellStyle name="Notas 5 3 2 4 2" xfId="8122"/>
    <cellStyle name="Notas 5 3 2 4_CALENDARIO MODIFICADO" xfId="7045"/>
    <cellStyle name="Notas 5 3 3" xfId="4905"/>
    <cellStyle name="Notas 5 3 3 2" xfId="4906"/>
    <cellStyle name="Notas 5 3 3 2 2" xfId="5972"/>
    <cellStyle name="Notas 5 3 3 2 2 2" xfId="8123"/>
    <cellStyle name="Notas 5 3 3 2 2_CALENDARIO MODIFICADO" xfId="7046"/>
    <cellStyle name="Notas 5 3 3 3" xfId="5971"/>
    <cellStyle name="Notas 5 3 3 3 2" xfId="8124"/>
    <cellStyle name="Notas 5 3 3 3_CALENDARIO MODIFICADO" xfId="7047"/>
    <cellStyle name="Notas 5 3 4" xfId="4907"/>
    <cellStyle name="Notas 5 3 4 2" xfId="5973"/>
    <cellStyle name="Notas 5 3 4 2 2" xfId="8125"/>
    <cellStyle name="Notas 5 3 4 2_CALENDARIO MODIFICADO" xfId="7048"/>
    <cellStyle name="Notas 5 3 5" xfId="5966"/>
    <cellStyle name="Notas 5 3 5 2" xfId="8126"/>
    <cellStyle name="Notas 5 3 5_CALENDARIO MODIFICADO" xfId="7049"/>
    <cellStyle name="Notas 5 4" xfId="4908"/>
    <cellStyle name="Notas 5 4 2" xfId="4909"/>
    <cellStyle name="Notas 5 4 2 2" xfId="4910"/>
    <cellStyle name="Notas 5 4 2 2 2" xfId="5976"/>
    <cellStyle name="Notas 5 4 2 2 2 2" xfId="8127"/>
    <cellStyle name="Notas 5 4 2 2 2_CALENDARIO MODIFICADO" xfId="7050"/>
    <cellStyle name="Notas 5 4 2 3" xfId="5975"/>
    <cellStyle name="Notas 5 4 2 3 2" xfId="8128"/>
    <cellStyle name="Notas 5 4 2 3_CALENDARIO MODIFICADO" xfId="7051"/>
    <cellStyle name="Notas 5 4 3" xfId="4911"/>
    <cellStyle name="Notas 5 4 3 2" xfId="5977"/>
    <cellStyle name="Notas 5 4 3 2 2" xfId="8129"/>
    <cellStyle name="Notas 5 4 3 2_CALENDARIO MODIFICADO" xfId="7052"/>
    <cellStyle name="Notas 5 4 4" xfId="5974"/>
    <cellStyle name="Notas 5 4 4 2" xfId="8130"/>
    <cellStyle name="Notas 5 4 4_CALENDARIO MODIFICADO" xfId="7053"/>
    <cellStyle name="Notas 5 5" xfId="4912"/>
    <cellStyle name="Notas 5 5 2" xfId="4913"/>
    <cellStyle name="Notas 5 5 2 2" xfId="5979"/>
    <cellStyle name="Notas 5 5 2 2 2" xfId="8131"/>
    <cellStyle name="Notas 5 5 2 2_CALENDARIO MODIFICADO" xfId="7054"/>
    <cellStyle name="Notas 5 5 3" xfId="5978"/>
    <cellStyle name="Notas 5 5 3 2" xfId="8132"/>
    <cellStyle name="Notas 5 5 3_CALENDARIO MODIFICADO" xfId="7055"/>
    <cellStyle name="Notas 5 6" xfId="4914"/>
    <cellStyle name="Notas 5 6 2" xfId="5980"/>
    <cellStyle name="Notas 5 6 2 2" xfId="8133"/>
    <cellStyle name="Notas 5 6 2_CALENDARIO MODIFICADO" xfId="7056"/>
    <cellStyle name="Notas 5 7" xfId="4915"/>
    <cellStyle name="Notas 5 7 2" xfId="5981"/>
    <cellStyle name="Notas 5 7 2 2" xfId="8134"/>
    <cellStyle name="Notas 5 7 2_CALENDARIO MODIFICADO" xfId="7057"/>
    <cellStyle name="Notas 5 8" xfId="5949"/>
    <cellStyle name="Notas 5 8 2" xfId="8135"/>
    <cellStyle name="Notas 5 8_CALENDARIO MODIFICADO" xfId="7058"/>
    <cellStyle name="Notas 5_CALENDARIO" xfId="4916"/>
    <cellStyle name="Notas 6" xfId="4917"/>
    <cellStyle name="Notas 6 2" xfId="4918"/>
    <cellStyle name="Notas 6 2 2" xfId="4919"/>
    <cellStyle name="Notas 6 2 2 2" xfId="4920"/>
    <cellStyle name="Notas 6 2 2 2 2" xfId="4921"/>
    <cellStyle name="Notas 6 2 2 2 2 2" xfId="4922"/>
    <cellStyle name="Notas 6 2 2 2 2 2 2" xfId="5987"/>
    <cellStyle name="Notas 6 2 2 2 2 2 2 2" xfId="8136"/>
    <cellStyle name="Notas 6 2 2 2 2 2 2_CALENDARIO MODIFICADO" xfId="7059"/>
    <cellStyle name="Notas 6 2 2 2 2 3" xfId="5986"/>
    <cellStyle name="Notas 6 2 2 2 2 3 2" xfId="8137"/>
    <cellStyle name="Notas 6 2 2 2 2 3_CALENDARIO MODIFICADO" xfId="7060"/>
    <cellStyle name="Notas 6 2 2 2 3" xfId="4923"/>
    <cellStyle name="Notas 6 2 2 2 3 2" xfId="5988"/>
    <cellStyle name="Notas 6 2 2 2 3 2 2" xfId="8138"/>
    <cellStyle name="Notas 6 2 2 2 3 2_CALENDARIO MODIFICADO" xfId="7061"/>
    <cellStyle name="Notas 6 2 2 2 4" xfId="5985"/>
    <cellStyle name="Notas 6 2 2 2 4 2" xfId="8139"/>
    <cellStyle name="Notas 6 2 2 2 4_CALENDARIO MODIFICADO" xfId="7062"/>
    <cellStyle name="Notas 6 2 2 3" xfId="4924"/>
    <cellStyle name="Notas 6 2 2 3 2" xfId="4925"/>
    <cellStyle name="Notas 6 2 2 3 2 2" xfId="5990"/>
    <cellStyle name="Notas 6 2 2 3 2 2 2" xfId="8140"/>
    <cellStyle name="Notas 6 2 2 3 2 2_CALENDARIO MODIFICADO" xfId="7063"/>
    <cellStyle name="Notas 6 2 2 3 3" xfId="5989"/>
    <cellStyle name="Notas 6 2 2 3 3 2" xfId="8141"/>
    <cellStyle name="Notas 6 2 2 3 3_CALENDARIO MODIFICADO" xfId="7064"/>
    <cellStyle name="Notas 6 2 2 4" xfId="4926"/>
    <cellStyle name="Notas 6 2 2 4 2" xfId="5991"/>
    <cellStyle name="Notas 6 2 2 4 2 2" xfId="8142"/>
    <cellStyle name="Notas 6 2 2 4 2_CALENDARIO MODIFICADO" xfId="7065"/>
    <cellStyle name="Notas 6 2 2 5" xfId="5984"/>
    <cellStyle name="Notas 6 2 2 5 2" xfId="8143"/>
    <cellStyle name="Notas 6 2 2 5_CALENDARIO MODIFICADO" xfId="7066"/>
    <cellStyle name="Notas 6 2 3" xfId="4927"/>
    <cellStyle name="Notas 6 2 3 2" xfId="4928"/>
    <cellStyle name="Notas 6 2 3 2 2" xfId="4929"/>
    <cellStyle name="Notas 6 2 3 2 2 2" xfId="5994"/>
    <cellStyle name="Notas 6 2 3 2 2 2 2" xfId="8144"/>
    <cellStyle name="Notas 6 2 3 2 2 2_CALENDARIO MODIFICADO" xfId="7067"/>
    <cellStyle name="Notas 6 2 3 2 3" xfId="5993"/>
    <cellStyle name="Notas 6 2 3 2 3 2" xfId="8145"/>
    <cellStyle name="Notas 6 2 3 2 3_CALENDARIO MODIFICADO" xfId="7068"/>
    <cellStyle name="Notas 6 2 3 3" xfId="4930"/>
    <cellStyle name="Notas 6 2 3 3 2" xfId="5995"/>
    <cellStyle name="Notas 6 2 3 3 2 2" xfId="8146"/>
    <cellStyle name="Notas 6 2 3 3 2_CALENDARIO MODIFICADO" xfId="7069"/>
    <cellStyle name="Notas 6 2 3 4" xfId="5992"/>
    <cellStyle name="Notas 6 2 3 4 2" xfId="8147"/>
    <cellStyle name="Notas 6 2 3 4_CALENDARIO MODIFICADO" xfId="7070"/>
    <cellStyle name="Notas 6 2 4" xfId="4931"/>
    <cellStyle name="Notas 6 2 4 2" xfId="4932"/>
    <cellStyle name="Notas 6 2 4 2 2" xfId="5997"/>
    <cellStyle name="Notas 6 2 4 2 2 2" xfId="8148"/>
    <cellStyle name="Notas 6 2 4 2 2_CALENDARIO MODIFICADO" xfId="7071"/>
    <cellStyle name="Notas 6 2 4 3" xfId="5996"/>
    <cellStyle name="Notas 6 2 4 3 2" xfId="8149"/>
    <cellStyle name="Notas 6 2 4 3_CALENDARIO MODIFICADO" xfId="7072"/>
    <cellStyle name="Notas 6 2 5" xfId="4933"/>
    <cellStyle name="Notas 6 2 5 2" xfId="5998"/>
    <cellStyle name="Notas 6 2 5 2 2" xfId="8150"/>
    <cellStyle name="Notas 6 2 5 2_CALENDARIO MODIFICADO" xfId="7073"/>
    <cellStyle name="Notas 6 2 6" xfId="5983"/>
    <cellStyle name="Notas 6 2 6 2" xfId="8151"/>
    <cellStyle name="Notas 6 2 6_CALENDARIO MODIFICADO" xfId="7074"/>
    <cellStyle name="Notas 6 3" xfId="4934"/>
    <cellStyle name="Notas 6 3 2" xfId="4935"/>
    <cellStyle name="Notas 6 3 2 2" xfId="4936"/>
    <cellStyle name="Notas 6 3 2 2 2" xfId="4937"/>
    <cellStyle name="Notas 6 3 2 2 2 2" xfId="6002"/>
    <cellStyle name="Notas 6 3 2 2 2 2 2" xfId="8152"/>
    <cellStyle name="Notas 6 3 2 2 2 2_CALENDARIO MODIFICADO" xfId="7075"/>
    <cellStyle name="Notas 6 3 2 2 3" xfId="6001"/>
    <cellStyle name="Notas 6 3 2 2 3 2" xfId="8153"/>
    <cellStyle name="Notas 6 3 2 2 3_CALENDARIO MODIFICADO" xfId="7076"/>
    <cellStyle name="Notas 6 3 2 3" xfId="4938"/>
    <cellStyle name="Notas 6 3 2 3 2" xfId="6003"/>
    <cellStyle name="Notas 6 3 2 3 2 2" xfId="8154"/>
    <cellStyle name="Notas 6 3 2 3 2_CALENDARIO MODIFICADO" xfId="7077"/>
    <cellStyle name="Notas 6 3 2 4" xfId="6000"/>
    <cellStyle name="Notas 6 3 2 4 2" xfId="8155"/>
    <cellStyle name="Notas 6 3 2 4_CALENDARIO MODIFICADO" xfId="7078"/>
    <cellStyle name="Notas 6 3 3" xfId="4939"/>
    <cellStyle name="Notas 6 3 3 2" xfId="4940"/>
    <cellStyle name="Notas 6 3 3 2 2" xfId="6005"/>
    <cellStyle name="Notas 6 3 3 2 2 2" xfId="8156"/>
    <cellStyle name="Notas 6 3 3 2 2_CALENDARIO MODIFICADO" xfId="7079"/>
    <cellStyle name="Notas 6 3 3 3" xfId="6004"/>
    <cellStyle name="Notas 6 3 3 3 2" xfId="8157"/>
    <cellStyle name="Notas 6 3 3 3_CALENDARIO MODIFICADO" xfId="7080"/>
    <cellStyle name="Notas 6 3 4" xfId="4941"/>
    <cellStyle name="Notas 6 3 4 2" xfId="6006"/>
    <cellStyle name="Notas 6 3 4 2 2" xfId="8158"/>
    <cellStyle name="Notas 6 3 4 2_CALENDARIO MODIFICADO" xfId="7081"/>
    <cellStyle name="Notas 6 3 5" xfId="5999"/>
    <cellStyle name="Notas 6 3 5 2" xfId="8159"/>
    <cellStyle name="Notas 6 3 5_CALENDARIO MODIFICADO" xfId="7082"/>
    <cellStyle name="Notas 6 4" xfId="4942"/>
    <cellStyle name="Notas 6 4 2" xfId="4943"/>
    <cellStyle name="Notas 6 4 2 2" xfId="4944"/>
    <cellStyle name="Notas 6 4 2 2 2" xfId="6009"/>
    <cellStyle name="Notas 6 4 2 2 2 2" xfId="8160"/>
    <cellStyle name="Notas 6 4 2 2 2_CALENDARIO MODIFICADO" xfId="7083"/>
    <cellStyle name="Notas 6 4 2 3" xfId="6008"/>
    <cellStyle name="Notas 6 4 2 3 2" xfId="8161"/>
    <cellStyle name="Notas 6 4 2 3_CALENDARIO MODIFICADO" xfId="7084"/>
    <cellStyle name="Notas 6 4 3" xfId="4945"/>
    <cellStyle name="Notas 6 4 3 2" xfId="6010"/>
    <cellStyle name="Notas 6 4 3 2 2" xfId="8162"/>
    <cellStyle name="Notas 6 4 3 2_CALENDARIO MODIFICADO" xfId="7085"/>
    <cellStyle name="Notas 6 4 4" xfId="6007"/>
    <cellStyle name="Notas 6 4 4 2" xfId="8163"/>
    <cellStyle name="Notas 6 4 4_CALENDARIO MODIFICADO" xfId="7086"/>
    <cellStyle name="Notas 6 5" xfId="4946"/>
    <cellStyle name="Notas 6 5 2" xfId="4947"/>
    <cellStyle name="Notas 6 5 2 2" xfId="6012"/>
    <cellStyle name="Notas 6 5 2 2 2" xfId="8164"/>
    <cellStyle name="Notas 6 5 2 2_CALENDARIO MODIFICADO" xfId="7087"/>
    <cellStyle name="Notas 6 5 3" xfId="6011"/>
    <cellStyle name="Notas 6 5 3 2" xfId="8165"/>
    <cellStyle name="Notas 6 5 3_CALENDARIO MODIFICADO" xfId="7088"/>
    <cellStyle name="Notas 6 6" xfId="4948"/>
    <cellStyle name="Notas 6 6 2" xfId="6013"/>
    <cellStyle name="Notas 6 6 2 2" xfId="8166"/>
    <cellStyle name="Notas 6 6 2_CALENDARIO MODIFICADO" xfId="7089"/>
    <cellStyle name="Notas 6 7" xfId="4949"/>
    <cellStyle name="Notas 6 7 2" xfId="6014"/>
    <cellStyle name="Notas 6 7 2 2" xfId="8167"/>
    <cellStyle name="Notas 6 7 2_CALENDARIO MODIFICADO" xfId="7090"/>
    <cellStyle name="Notas 6 8" xfId="5982"/>
    <cellStyle name="Notas 6 8 2" xfId="8168"/>
    <cellStyle name="Notas 6 8_CALENDARIO MODIFICADO" xfId="7091"/>
    <cellStyle name="Notas 6_CALENDARIO" xfId="4950"/>
    <cellStyle name="Notas 7" xfId="4951"/>
    <cellStyle name="Notas 7 2" xfId="4952"/>
    <cellStyle name="Notas 7 2 2" xfId="4953"/>
    <cellStyle name="Notas 7 2 2 2" xfId="4954"/>
    <cellStyle name="Notas 7 2 2 2 2" xfId="4955"/>
    <cellStyle name="Notas 7 2 2 2 2 2" xfId="4956"/>
    <cellStyle name="Notas 7 2 2 2 2 2 2" xfId="6020"/>
    <cellStyle name="Notas 7 2 2 2 2 2 2 2" xfId="8169"/>
    <cellStyle name="Notas 7 2 2 2 2 2 2_CALENDARIO MODIFICADO" xfId="7092"/>
    <cellStyle name="Notas 7 2 2 2 2 3" xfId="6019"/>
    <cellStyle name="Notas 7 2 2 2 2 3 2" xfId="8170"/>
    <cellStyle name="Notas 7 2 2 2 2 3_CALENDARIO MODIFICADO" xfId="7093"/>
    <cellStyle name="Notas 7 2 2 2 3" xfId="4957"/>
    <cellStyle name="Notas 7 2 2 2 3 2" xfId="6021"/>
    <cellStyle name="Notas 7 2 2 2 3 2 2" xfId="8171"/>
    <cellStyle name="Notas 7 2 2 2 3 2_CALENDARIO MODIFICADO" xfId="7094"/>
    <cellStyle name="Notas 7 2 2 2 4" xfId="6018"/>
    <cellStyle name="Notas 7 2 2 2 4 2" xfId="8172"/>
    <cellStyle name="Notas 7 2 2 2 4_CALENDARIO MODIFICADO" xfId="7095"/>
    <cellStyle name="Notas 7 2 2 3" xfId="4958"/>
    <cellStyle name="Notas 7 2 2 3 2" xfId="4959"/>
    <cellStyle name="Notas 7 2 2 3 2 2" xfId="6023"/>
    <cellStyle name="Notas 7 2 2 3 2 2 2" xfId="8173"/>
    <cellStyle name="Notas 7 2 2 3 2 2_CALENDARIO MODIFICADO" xfId="7096"/>
    <cellStyle name="Notas 7 2 2 3 3" xfId="6022"/>
    <cellStyle name="Notas 7 2 2 3 3 2" xfId="8174"/>
    <cellStyle name="Notas 7 2 2 3 3_CALENDARIO MODIFICADO" xfId="7097"/>
    <cellStyle name="Notas 7 2 2 4" xfId="4960"/>
    <cellStyle name="Notas 7 2 2 4 2" xfId="6024"/>
    <cellStyle name="Notas 7 2 2 4 2 2" xfId="8175"/>
    <cellStyle name="Notas 7 2 2 4 2_CALENDARIO MODIFICADO" xfId="7098"/>
    <cellStyle name="Notas 7 2 2 5" xfId="6017"/>
    <cellStyle name="Notas 7 2 2 5 2" xfId="8176"/>
    <cellStyle name="Notas 7 2 2 5_CALENDARIO MODIFICADO" xfId="7099"/>
    <cellStyle name="Notas 7 2 3" xfId="4961"/>
    <cellStyle name="Notas 7 2 3 2" xfId="4962"/>
    <cellStyle name="Notas 7 2 3 2 2" xfId="4963"/>
    <cellStyle name="Notas 7 2 3 2 2 2" xfId="6027"/>
    <cellStyle name="Notas 7 2 3 2 2 2 2" xfId="8177"/>
    <cellStyle name="Notas 7 2 3 2 2 2_CALENDARIO MODIFICADO" xfId="7100"/>
    <cellStyle name="Notas 7 2 3 2 3" xfId="6026"/>
    <cellStyle name="Notas 7 2 3 2 3 2" xfId="8178"/>
    <cellStyle name="Notas 7 2 3 2 3_CALENDARIO MODIFICADO" xfId="7101"/>
    <cellStyle name="Notas 7 2 3 3" xfId="4964"/>
    <cellStyle name="Notas 7 2 3 3 2" xfId="6028"/>
    <cellStyle name="Notas 7 2 3 3 2 2" xfId="8179"/>
    <cellStyle name="Notas 7 2 3 3 2_CALENDARIO MODIFICADO" xfId="7102"/>
    <cellStyle name="Notas 7 2 3 4" xfId="6025"/>
    <cellStyle name="Notas 7 2 3 4 2" xfId="8180"/>
    <cellStyle name="Notas 7 2 3 4_CALENDARIO MODIFICADO" xfId="7103"/>
    <cellStyle name="Notas 7 2 4" xfId="4965"/>
    <cellStyle name="Notas 7 2 4 2" xfId="4966"/>
    <cellStyle name="Notas 7 2 4 2 2" xfId="6030"/>
    <cellStyle name="Notas 7 2 4 2 2 2" xfId="8181"/>
    <cellStyle name="Notas 7 2 4 2 2_CALENDARIO MODIFICADO" xfId="7104"/>
    <cellStyle name="Notas 7 2 4 3" xfId="6029"/>
    <cellStyle name="Notas 7 2 4 3 2" xfId="8182"/>
    <cellStyle name="Notas 7 2 4 3_CALENDARIO MODIFICADO" xfId="7105"/>
    <cellStyle name="Notas 7 2 5" xfId="4967"/>
    <cellStyle name="Notas 7 2 5 2" xfId="6031"/>
    <cellStyle name="Notas 7 2 5 2 2" xfId="8183"/>
    <cellStyle name="Notas 7 2 5 2_CALENDARIO MODIFICADO" xfId="7106"/>
    <cellStyle name="Notas 7 2 6" xfId="6016"/>
    <cellStyle name="Notas 7 2 6 2" xfId="8184"/>
    <cellStyle name="Notas 7 2 6_CALENDARIO MODIFICADO" xfId="7107"/>
    <cellStyle name="Notas 7 3" xfId="4968"/>
    <cellStyle name="Notas 7 3 2" xfId="4969"/>
    <cellStyle name="Notas 7 3 2 2" xfId="4970"/>
    <cellStyle name="Notas 7 3 2 2 2" xfId="4971"/>
    <cellStyle name="Notas 7 3 2 2 2 2" xfId="6035"/>
    <cellStyle name="Notas 7 3 2 2 2 2 2" xfId="8185"/>
    <cellStyle name="Notas 7 3 2 2 2 2_CALENDARIO MODIFICADO" xfId="7108"/>
    <cellStyle name="Notas 7 3 2 2 3" xfId="6034"/>
    <cellStyle name="Notas 7 3 2 2 3 2" xfId="8186"/>
    <cellStyle name="Notas 7 3 2 2 3_CALENDARIO MODIFICADO" xfId="7109"/>
    <cellStyle name="Notas 7 3 2 3" xfId="4972"/>
    <cellStyle name="Notas 7 3 2 3 2" xfId="6036"/>
    <cellStyle name="Notas 7 3 2 3 2 2" xfId="8187"/>
    <cellStyle name="Notas 7 3 2 3 2_CALENDARIO MODIFICADO" xfId="7110"/>
    <cellStyle name="Notas 7 3 2 4" xfId="6033"/>
    <cellStyle name="Notas 7 3 2 4 2" xfId="8188"/>
    <cellStyle name="Notas 7 3 2 4_CALENDARIO MODIFICADO" xfId="7111"/>
    <cellStyle name="Notas 7 3 3" xfId="4973"/>
    <cellStyle name="Notas 7 3 3 2" xfId="4974"/>
    <cellStyle name="Notas 7 3 3 2 2" xfId="6038"/>
    <cellStyle name="Notas 7 3 3 2 2 2" xfId="8189"/>
    <cellStyle name="Notas 7 3 3 2 2_CALENDARIO MODIFICADO" xfId="7112"/>
    <cellStyle name="Notas 7 3 3 3" xfId="6037"/>
    <cellStyle name="Notas 7 3 3 3 2" xfId="8190"/>
    <cellStyle name="Notas 7 3 3 3_CALENDARIO MODIFICADO" xfId="7113"/>
    <cellStyle name="Notas 7 3 4" xfId="4975"/>
    <cellStyle name="Notas 7 3 4 2" xfId="6039"/>
    <cellStyle name="Notas 7 3 4 2 2" xfId="8191"/>
    <cellStyle name="Notas 7 3 4 2_CALENDARIO MODIFICADO" xfId="7114"/>
    <cellStyle name="Notas 7 3 5" xfId="6032"/>
    <cellStyle name="Notas 7 3 5 2" xfId="8192"/>
    <cellStyle name="Notas 7 3 5_CALENDARIO MODIFICADO" xfId="7115"/>
    <cellStyle name="Notas 7 4" xfId="4976"/>
    <cellStyle name="Notas 7 4 2" xfId="4977"/>
    <cellStyle name="Notas 7 4 2 2" xfId="4978"/>
    <cellStyle name="Notas 7 4 2 2 2" xfId="6042"/>
    <cellStyle name="Notas 7 4 2 2 2 2" xfId="8193"/>
    <cellStyle name="Notas 7 4 2 2 2_CALENDARIO MODIFICADO" xfId="7116"/>
    <cellStyle name="Notas 7 4 2 3" xfId="6041"/>
    <cellStyle name="Notas 7 4 2 3 2" xfId="8194"/>
    <cellStyle name="Notas 7 4 2 3_CALENDARIO MODIFICADO" xfId="7117"/>
    <cellStyle name="Notas 7 4 3" xfId="4979"/>
    <cellStyle name="Notas 7 4 3 2" xfId="6043"/>
    <cellStyle name="Notas 7 4 3 2 2" xfId="8195"/>
    <cellStyle name="Notas 7 4 3 2_CALENDARIO MODIFICADO" xfId="7118"/>
    <cellStyle name="Notas 7 4 4" xfId="6040"/>
    <cellStyle name="Notas 7 4 4 2" xfId="8196"/>
    <cellStyle name="Notas 7 4 4_CALENDARIO MODIFICADO" xfId="7119"/>
    <cellStyle name="Notas 7 5" xfId="4980"/>
    <cellStyle name="Notas 7 5 2" xfId="4981"/>
    <cellStyle name="Notas 7 5 2 2" xfId="6045"/>
    <cellStyle name="Notas 7 5 2 2 2" xfId="8197"/>
    <cellStyle name="Notas 7 5 2 2_CALENDARIO MODIFICADO" xfId="7120"/>
    <cellStyle name="Notas 7 5 3" xfId="6044"/>
    <cellStyle name="Notas 7 5 3 2" xfId="8198"/>
    <cellStyle name="Notas 7 5 3_CALENDARIO MODIFICADO" xfId="7121"/>
    <cellStyle name="Notas 7 6" xfId="4982"/>
    <cellStyle name="Notas 7 6 2" xfId="6046"/>
    <cellStyle name="Notas 7 6 2 2" xfId="8199"/>
    <cellStyle name="Notas 7 6 2_CALENDARIO MODIFICADO" xfId="7122"/>
    <cellStyle name="Notas 7 7" xfId="6015"/>
    <cellStyle name="Notas 7 7 2" xfId="8200"/>
    <cellStyle name="Notas 7 7_CALENDARIO MODIFICADO" xfId="7123"/>
    <cellStyle name="Notas 8" xfId="4983"/>
    <cellStyle name="Notas 8 2" xfId="4984"/>
    <cellStyle name="Notas 8 2 2" xfId="4985"/>
    <cellStyle name="Notas 8 2 2 2" xfId="4986"/>
    <cellStyle name="Notas 8 2 2 2 2" xfId="4987"/>
    <cellStyle name="Notas 8 2 2 2 2 2" xfId="6051"/>
    <cellStyle name="Notas 8 2 2 2 2 2 2" xfId="8201"/>
    <cellStyle name="Notas 8 2 2 2 2 2_CALENDARIO MODIFICADO" xfId="7124"/>
    <cellStyle name="Notas 8 2 2 2 3" xfId="6050"/>
    <cellStyle name="Notas 8 2 2 2 3 2" xfId="8202"/>
    <cellStyle name="Notas 8 2 2 2 3_CALENDARIO MODIFICADO" xfId="7125"/>
    <cellStyle name="Notas 8 2 2 3" xfId="4988"/>
    <cellStyle name="Notas 8 2 2 3 2" xfId="6052"/>
    <cellStyle name="Notas 8 2 2 3 2 2" xfId="8203"/>
    <cellStyle name="Notas 8 2 2 3 2_CALENDARIO MODIFICADO" xfId="7126"/>
    <cellStyle name="Notas 8 2 2 4" xfId="6049"/>
    <cellStyle name="Notas 8 2 2 4 2" xfId="8204"/>
    <cellStyle name="Notas 8 2 2 4_CALENDARIO MODIFICADO" xfId="7127"/>
    <cellStyle name="Notas 8 2 3" xfId="4989"/>
    <cellStyle name="Notas 8 2 3 2" xfId="4990"/>
    <cellStyle name="Notas 8 2 3 2 2" xfId="6054"/>
    <cellStyle name="Notas 8 2 3 2 2 2" xfId="8205"/>
    <cellStyle name="Notas 8 2 3 2 2_CALENDARIO MODIFICADO" xfId="7128"/>
    <cellStyle name="Notas 8 2 3 3" xfId="6053"/>
    <cellStyle name="Notas 8 2 3 3 2" xfId="8206"/>
    <cellStyle name="Notas 8 2 3 3_CALENDARIO MODIFICADO" xfId="7129"/>
    <cellStyle name="Notas 8 2 4" xfId="4991"/>
    <cellStyle name="Notas 8 2 4 2" xfId="6055"/>
    <cellStyle name="Notas 8 2 4 2 2" xfId="8207"/>
    <cellStyle name="Notas 8 2 4 2_CALENDARIO MODIFICADO" xfId="7130"/>
    <cellStyle name="Notas 8 2 5" xfId="6048"/>
    <cellStyle name="Notas 8 2 5 2" xfId="8208"/>
    <cellStyle name="Notas 8 2 5_CALENDARIO MODIFICADO" xfId="7131"/>
    <cellStyle name="Notas 8 3" xfId="4992"/>
    <cellStyle name="Notas 8 3 2" xfId="4993"/>
    <cellStyle name="Notas 8 3 2 2" xfId="4994"/>
    <cellStyle name="Notas 8 3 2 2 2" xfId="6058"/>
    <cellStyle name="Notas 8 3 2 2 2 2" xfId="8209"/>
    <cellStyle name="Notas 8 3 2 2 2_CALENDARIO MODIFICADO" xfId="7132"/>
    <cellStyle name="Notas 8 3 2 3" xfId="6057"/>
    <cellStyle name="Notas 8 3 2 3 2" xfId="8210"/>
    <cellStyle name="Notas 8 3 2 3_CALENDARIO MODIFICADO" xfId="7133"/>
    <cellStyle name="Notas 8 3 3" xfId="4995"/>
    <cellStyle name="Notas 8 3 3 2" xfId="6059"/>
    <cellStyle name="Notas 8 3 3 2 2" xfId="8211"/>
    <cellStyle name="Notas 8 3 3 2_CALENDARIO MODIFICADO" xfId="7134"/>
    <cellStyle name="Notas 8 3 4" xfId="6056"/>
    <cellStyle name="Notas 8 3 4 2" xfId="8212"/>
    <cellStyle name="Notas 8 3 4_CALENDARIO MODIFICADO" xfId="7135"/>
    <cellStyle name="Notas 8 4" xfId="4996"/>
    <cellStyle name="Notas 8 4 2" xfId="4997"/>
    <cellStyle name="Notas 8 4 2 2" xfId="6061"/>
    <cellStyle name="Notas 8 4 2 2 2" xfId="8213"/>
    <cellStyle name="Notas 8 4 2 2_CALENDARIO MODIFICADO" xfId="7136"/>
    <cellStyle name="Notas 8 4 3" xfId="6060"/>
    <cellStyle name="Notas 8 4 3 2" xfId="8214"/>
    <cellStyle name="Notas 8 4 3_CALENDARIO MODIFICADO" xfId="7137"/>
    <cellStyle name="Notas 8 5" xfId="4998"/>
    <cellStyle name="Notas 8 5 2" xfId="6062"/>
    <cellStyle name="Notas 8 5 2 2" xfId="8215"/>
    <cellStyle name="Notas 8 5 2_CALENDARIO MODIFICADO" xfId="7138"/>
    <cellStyle name="Notas 8 6" xfId="6047"/>
    <cellStyle name="Notas 8 6 2" xfId="8216"/>
    <cellStyle name="Notas 8 6_CALENDARIO MODIFICADO" xfId="7139"/>
    <cellStyle name="Notas 9" xfId="4999"/>
    <cellStyle name="Notas 9 2" xfId="5000"/>
    <cellStyle name="Notas 9 2 2" xfId="5001"/>
    <cellStyle name="Notas 9 2 2 2" xfId="5002"/>
    <cellStyle name="Notas 9 2 2 2 2" xfId="6066"/>
    <cellStyle name="Notas 9 2 2 2 2 2" xfId="8217"/>
    <cellStyle name="Notas 9 2 2 2 2_CALENDARIO MODIFICADO" xfId="7140"/>
    <cellStyle name="Notas 9 2 2 3" xfId="6065"/>
    <cellStyle name="Notas 9 2 2 3 2" xfId="8218"/>
    <cellStyle name="Notas 9 2 2 3_CALENDARIO MODIFICADO" xfId="7141"/>
    <cellStyle name="Notas 9 2 3" xfId="5003"/>
    <cellStyle name="Notas 9 2 3 2" xfId="6067"/>
    <cellStyle name="Notas 9 2 3 2 2" xfId="8219"/>
    <cellStyle name="Notas 9 2 3 2_CALENDARIO MODIFICADO" xfId="7142"/>
    <cellStyle name="Notas 9 2 4" xfId="6064"/>
    <cellStyle name="Notas 9 2 4 2" xfId="8220"/>
    <cellStyle name="Notas 9 2 4_CALENDARIO MODIFICADO" xfId="7143"/>
    <cellStyle name="Notas 9 3" xfId="5004"/>
    <cellStyle name="Notas 9 3 2" xfId="5005"/>
    <cellStyle name="Notas 9 3 2 2" xfId="6069"/>
    <cellStyle name="Notas 9 3 2 2 2" xfId="8221"/>
    <cellStyle name="Notas 9 3 2 2_CALENDARIO MODIFICADO" xfId="7144"/>
    <cellStyle name="Notas 9 3 3" xfId="6068"/>
    <cellStyle name="Notas 9 3 3 2" xfId="8222"/>
    <cellStyle name="Notas 9 3 3_CALENDARIO MODIFICADO" xfId="7145"/>
    <cellStyle name="Notas 9 4" xfId="5006"/>
    <cellStyle name="Notas 9 4 2" xfId="6070"/>
    <cellStyle name="Notas 9 4 2 2" xfId="8223"/>
    <cellStyle name="Notas 9 4 2_CALENDARIO MODIFICADO" xfId="7146"/>
    <cellStyle name="Notas 9 5" xfId="6063"/>
    <cellStyle name="Notas 9 5 2" xfId="8224"/>
    <cellStyle name="Notas 9 5_CALENDARIO MODIFICADO" xfId="7147"/>
    <cellStyle name="Note" xfId="5007"/>
    <cellStyle name="Note 10" xfId="8462"/>
    <cellStyle name="Note 10 2" xfId="8890"/>
    <cellStyle name="Note 10_EVOLUCION ORIGINAL Y CONCILIACI" xfId="8803"/>
    <cellStyle name="Note 2" xfId="5008"/>
    <cellStyle name="Note 2 2" xfId="6072"/>
    <cellStyle name="Note 2 2 2" xfId="8225"/>
    <cellStyle name="Note 2 2_CALENDARIO MODIFICADO" xfId="7148"/>
    <cellStyle name="Note 3" xfId="6071"/>
    <cellStyle name="Note 3 2" xfId="8226"/>
    <cellStyle name="Note 3_CALENDARIO MODIFICADO" xfId="7149"/>
    <cellStyle name="Note 4" xfId="8346"/>
    <cellStyle name="Note 4 2" xfId="8897"/>
    <cellStyle name="Note 4_EVOLUCION ORIGINAL Y CONCILIACI" xfId="8802"/>
    <cellStyle name="Note 5" xfId="8356"/>
    <cellStyle name="Note 5 2" xfId="8898"/>
    <cellStyle name="Note 5_EVOLUCION ORIGINAL Y CONCILIACI" xfId="8801"/>
    <cellStyle name="Note 6" xfId="8404"/>
    <cellStyle name="Note 6 2" xfId="8899"/>
    <cellStyle name="Note 6_EVOLUCION ORIGINAL Y CONCILIACI" xfId="8800"/>
    <cellStyle name="Note 7" xfId="8421"/>
    <cellStyle name="Note 7 2" xfId="8900"/>
    <cellStyle name="Note 7_EVOLUCION ORIGINAL Y CONCILIACI" xfId="8799"/>
    <cellStyle name="Note 8" xfId="8437"/>
    <cellStyle name="Note 8 2" xfId="8901"/>
    <cellStyle name="Note 8_EVOLUCION ORIGINAL Y CONCILIACI" xfId="8798"/>
    <cellStyle name="Note 9" xfId="8450"/>
    <cellStyle name="Note 9 2" xfId="8902"/>
    <cellStyle name="Note 9_EVOLUCION ORIGINAL Y CONCILIACI" xfId="8797"/>
    <cellStyle name="Note_CALENDARIO MODIFICADO" xfId="8374"/>
    <cellStyle name="Output" xfId="5009"/>
    <cellStyle name="Output 10" xfId="8463"/>
    <cellStyle name="Output 10 2" xfId="8904"/>
    <cellStyle name="Output 10_EVOLUCION ORIGINAL Y CONCILIACI" xfId="8796"/>
    <cellStyle name="Output 2" xfId="5010"/>
    <cellStyle name="Output 2 2" xfId="6074"/>
    <cellStyle name="Output 2 2 2" xfId="8227"/>
    <cellStyle name="Output 2 2_CALENDARIO MODIFICADO" xfId="7150"/>
    <cellStyle name="Output 3" xfId="6073"/>
    <cellStyle name="Output 3 2" xfId="8228"/>
    <cellStyle name="Output 3_CALENDARIO MODIFICADO" xfId="7151"/>
    <cellStyle name="Output 4" xfId="8347"/>
    <cellStyle name="Output 4 2" xfId="8908"/>
    <cellStyle name="Output 4_EVOLUCION ORIGINAL Y CONCILIACI" xfId="8795"/>
    <cellStyle name="Output 5" xfId="8357"/>
    <cellStyle name="Output 5 2" xfId="8909"/>
    <cellStyle name="Output 5_EVOLUCION ORIGINAL Y CONCILIACI" xfId="8794"/>
    <cellStyle name="Output 6" xfId="8405"/>
    <cellStyle name="Output 6 2" xfId="8910"/>
    <cellStyle name="Output 6_EVOLUCION ORIGINAL Y CONCILIACI" xfId="8793"/>
    <cellStyle name="Output 7" xfId="8422"/>
    <cellStyle name="Output 7 2" xfId="8911"/>
    <cellStyle name="Output 7_EVOLUCION ORIGINAL Y CONCILIACI" xfId="8792"/>
    <cellStyle name="Output 8" xfId="8438"/>
    <cellStyle name="Output 8 2" xfId="8912"/>
    <cellStyle name="Output 8_EVOLUCION ORIGINAL Y CONCILIACI" xfId="8791"/>
    <cellStyle name="Output 9" xfId="8451"/>
    <cellStyle name="Output 9 2" xfId="8913"/>
    <cellStyle name="Output 9_EVOLUCION ORIGINAL Y CONCILIACI" xfId="8790"/>
    <cellStyle name="Output_CALENDARIO MODIFICADO" xfId="8375"/>
    <cellStyle name="Porcentaje 2" xfId="5011"/>
    <cellStyle name="Porcentaje 2 10" xfId="8464"/>
    <cellStyle name="Porcentaje 2 10 2" xfId="8914"/>
    <cellStyle name="Porcentaje 2 10_EVOLUCION ORIGINAL Y CONCILIACI" xfId="8789"/>
    <cellStyle name="Porcentaje 2 2" xfId="5012"/>
    <cellStyle name="Porcentaje 2 2 2" xfId="6076"/>
    <cellStyle name="Porcentaje 2 2 2 2" xfId="8229"/>
    <cellStyle name="Porcentaje 2 2 2_CALENDARIO MODIFICADO" xfId="7152"/>
    <cellStyle name="Porcentaje 2 3" xfId="6075"/>
    <cellStyle name="Porcentaje 2 3 2" xfId="8230"/>
    <cellStyle name="Porcentaje 2 3_CALENDARIO MODIFICADO" xfId="7153"/>
    <cellStyle name="Porcentaje 2 4" xfId="8348"/>
    <cellStyle name="Porcentaje 2 4 2" xfId="8915"/>
    <cellStyle name="Porcentaje 2 4_EVOLUCION ORIGINAL Y CONCILIACI" xfId="8788"/>
    <cellStyle name="Porcentaje 2 5" xfId="8358"/>
    <cellStyle name="Porcentaje 2 5 2" xfId="8916"/>
    <cellStyle name="Porcentaje 2 5_EVOLUCION ORIGINAL Y CONCILIACI" xfId="8787"/>
    <cellStyle name="Porcentaje 2 6" xfId="8406"/>
    <cellStyle name="Porcentaje 2 6 2" xfId="8917"/>
    <cellStyle name="Porcentaje 2 6_EVOLUCION ORIGINAL Y CONCILIACI" xfId="8786"/>
    <cellStyle name="Porcentaje 2 7" xfId="8423"/>
    <cellStyle name="Porcentaje 2 7 2" xfId="8918"/>
    <cellStyle name="Porcentaje 2 7_EVOLUCION ORIGINAL Y CONCILIACI" xfId="8785"/>
    <cellStyle name="Porcentaje 2 8" xfId="8439"/>
    <cellStyle name="Porcentaje 2 8 2" xfId="8919"/>
    <cellStyle name="Porcentaje 2 8_EVOLUCION ORIGINAL Y CONCILIACI" xfId="8784"/>
    <cellStyle name="Porcentaje 2 9" xfId="8452"/>
    <cellStyle name="Porcentaje 2 9 2" xfId="8920"/>
    <cellStyle name="Porcentaje 2 9_EVOLUCION ORIGINAL Y CONCILIACI" xfId="8783"/>
    <cellStyle name="Porcentaje 2_CALENDARIO MODIFICADO" xfId="8376"/>
    <cellStyle name="Porcentaje 3" xfId="5013"/>
    <cellStyle name="Porcentaje 3 10" xfId="8465"/>
    <cellStyle name="Porcentaje 3 10 2" xfId="8921"/>
    <cellStyle name="Porcentaje 3 10_EVOLUCION ORIGINAL Y CONCILIACI" xfId="8782"/>
    <cellStyle name="Porcentaje 3 2" xfId="5014"/>
    <cellStyle name="Porcentaje 3 2 10" xfId="8572"/>
    <cellStyle name="Porcentaje 3 2 10 2" xfId="8922"/>
    <cellStyle name="Porcentaje 3 2 10_EVOLUCION ORIGINAL Y CONCILIACI" xfId="8781"/>
    <cellStyle name="Porcentaje 3 2 2" xfId="6078"/>
    <cellStyle name="Porcentaje 3 2 2 2" xfId="8231"/>
    <cellStyle name="Porcentaje 3 2 2_CALENDARIO MODIFICADO" xfId="7154"/>
    <cellStyle name="Porcentaje 3 2 3" xfId="8504"/>
    <cellStyle name="Porcentaje 3 2 3 2" xfId="8923"/>
    <cellStyle name="Porcentaje 3 2 3_EVOLUCION ORIGINAL Y CONCILIACI" xfId="8780"/>
    <cellStyle name="Porcentaje 3 2 4" xfId="8506"/>
    <cellStyle name="Porcentaje 3 2 4 2" xfId="8924"/>
    <cellStyle name="Porcentaje 3 2 4_EVOLUCION ORIGINAL Y CONCILIACI" xfId="8779"/>
    <cellStyle name="Porcentaje 3 2 5" xfId="8549"/>
    <cellStyle name="Porcentaje 3 2 5 2" xfId="8925"/>
    <cellStyle name="Porcentaje 3 2 5_EVOLUCION ORIGINAL Y CONCILIACI" xfId="8778"/>
    <cellStyle name="Porcentaje 3 2 6" xfId="8556"/>
    <cellStyle name="Porcentaje 3 2 6 2" xfId="8926"/>
    <cellStyle name="Porcentaje 3 2 6_EVOLUCION ORIGINAL Y CONCILIACI" xfId="8777"/>
    <cellStyle name="Porcentaje 3 2 7" xfId="8555"/>
    <cellStyle name="Porcentaje 3 2 7 2" xfId="8927"/>
    <cellStyle name="Porcentaje 3 2 7_EVOLUCION ORIGINAL Y CONCILIACI" xfId="8776"/>
    <cellStyle name="Porcentaje 3 2 8" xfId="8560"/>
    <cellStyle name="Porcentaje 3 2 8 2" xfId="8928"/>
    <cellStyle name="Porcentaje 3 2 8_EVOLUCION ORIGINAL Y CONCILIACI" xfId="8775"/>
    <cellStyle name="Porcentaje 3 2 9" xfId="8564"/>
    <cellStyle name="Porcentaje 3 2 9 2" xfId="8929"/>
    <cellStyle name="Porcentaje 3 2 9_EVOLUCION ORIGINAL Y CONCILIACI" xfId="8774"/>
    <cellStyle name="Porcentaje 3 2_CALENDARIO MODIFICADO" xfId="8529"/>
    <cellStyle name="Porcentaje 3 3" xfId="6077"/>
    <cellStyle name="Porcentaje 3 3 2" xfId="8232"/>
    <cellStyle name="Porcentaje 3 3_CALENDARIO MODIFICADO" xfId="7155"/>
    <cellStyle name="Porcentaje 3 4" xfId="8349"/>
    <cellStyle name="Porcentaje 3 4 2" xfId="8930"/>
    <cellStyle name="Porcentaje 3 4_EVOLUCION ORIGINAL Y CONCILIACI" xfId="8773"/>
    <cellStyle name="Porcentaje 3 5" xfId="8359"/>
    <cellStyle name="Porcentaje 3 5 2" xfId="8931"/>
    <cellStyle name="Porcentaje 3 5_EVOLUCION ORIGINAL Y CONCILIACI" xfId="8772"/>
    <cellStyle name="Porcentaje 3 6" xfId="8407"/>
    <cellStyle name="Porcentaje 3 6 2" xfId="8932"/>
    <cellStyle name="Porcentaje 3 6_EVOLUCION ORIGINAL Y CONCILIACI" xfId="8771"/>
    <cellStyle name="Porcentaje 3 7" xfId="8424"/>
    <cellStyle name="Porcentaje 3 7 2" xfId="8933"/>
    <cellStyle name="Porcentaje 3 7_EVOLUCION ORIGINAL Y CONCILIACI" xfId="8770"/>
    <cellStyle name="Porcentaje 3 8" xfId="8440"/>
    <cellStyle name="Porcentaje 3 8 2" xfId="8934"/>
    <cellStyle name="Porcentaje 3 8_EVOLUCION ORIGINAL Y CONCILIACI" xfId="8769"/>
    <cellStyle name="Porcentaje 3 9" xfId="8453"/>
    <cellStyle name="Porcentaje 3 9 2" xfId="8935"/>
    <cellStyle name="Porcentaje 3 9_EVOLUCION ORIGINAL Y CONCILIACI" xfId="8768"/>
    <cellStyle name="Porcentaje 3_CALENDARIO MODIFICADO" xfId="8377"/>
    <cellStyle name="Porcentual 2" xfId="5015"/>
    <cellStyle name="Porcentual 2 2" xfId="5016"/>
    <cellStyle name="Porcentual 2 2 10" xfId="5017"/>
    <cellStyle name="Porcentual 2 2 10 2" xfId="5018"/>
    <cellStyle name="Porcentual 2 2 10 2 2" xfId="6082"/>
    <cellStyle name="Porcentual 2 2 10 2 2 2" xfId="8233"/>
    <cellStyle name="Porcentual 2 2 10 2 2_CALENDARIO MODIFICADO" xfId="7156"/>
    <cellStyle name="Porcentual 2 2 10 3" xfId="6081"/>
    <cellStyle name="Porcentual 2 2 10 3 2" xfId="8234"/>
    <cellStyle name="Porcentual 2 2 10 3_CALENDARIO MODIFICADO" xfId="7157"/>
    <cellStyle name="Porcentual 2 2 11" xfId="5019"/>
    <cellStyle name="Porcentual 2 2 11 2" xfId="5020"/>
    <cellStyle name="Porcentual 2 2 11 2 2" xfId="6084"/>
    <cellStyle name="Porcentual 2 2 11 2 2 2" xfId="8235"/>
    <cellStyle name="Porcentual 2 2 11 2 2_CALENDARIO MODIFICADO" xfId="7158"/>
    <cellStyle name="Porcentual 2 2 11 3" xfId="6083"/>
    <cellStyle name="Porcentual 2 2 11 3 2" xfId="8236"/>
    <cellStyle name="Porcentual 2 2 11 3_CALENDARIO MODIFICADO" xfId="7159"/>
    <cellStyle name="Porcentual 2 2 12" xfId="5021"/>
    <cellStyle name="Porcentual 2 2 12 2" xfId="5022"/>
    <cellStyle name="Porcentual 2 2 12 2 2" xfId="6086"/>
    <cellStyle name="Porcentual 2 2 12 2 2 2" xfId="8237"/>
    <cellStyle name="Porcentual 2 2 12 2 2_CALENDARIO MODIFICADO" xfId="7160"/>
    <cellStyle name="Porcentual 2 2 12 3" xfId="6085"/>
    <cellStyle name="Porcentual 2 2 12 3 2" xfId="8238"/>
    <cellStyle name="Porcentual 2 2 12 3_CALENDARIO MODIFICADO" xfId="7161"/>
    <cellStyle name="Porcentual 2 2 13" xfId="5023"/>
    <cellStyle name="Porcentual 2 2 13 2" xfId="5024"/>
    <cellStyle name="Porcentual 2 2 13 2 2" xfId="6088"/>
    <cellStyle name="Porcentual 2 2 13 2 2 2" xfId="8239"/>
    <cellStyle name="Porcentual 2 2 13 2 2_CALENDARIO MODIFICADO" xfId="7162"/>
    <cellStyle name="Porcentual 2 2 13 3" xfId="6087"/>
    <cellStyle name="Porcentual 2 2 13 3 2" xfId="8240"/>
    <cellStyle name="Porcentual 2 2 13 3_CALENDARIO MODIFICADO" xfId="7163"/>
    <cellStyle name="Porcentual 2 2 14" xfId="5025"/>
    <cellStyle name="Porcentual 2 2 14 2" xfId="5026"/>
    <cellStyle name="Porcentual 2 2 14 2 2" xfId="6090"/>
    <cellStyle name="Porcentual 2 2 14 2 2 2" xfId="8241"/>
    <cellStyle name="Porcentual 2 2 14 2 2_CALENDARIO MODIFICADO" xfId="7164"/>
    <cellStyle name="Porcentual 2 2 14 3" xfId="6089"/>
    <cellStyle name="Porcentual 2 2 14 3 2" xfId="8242"/>
    <cellStyle name="Porcentual 2 2 14 3_CALENDARIO MODIFICADO" xfId="7165"/>
    <cellStyle name="Porcentual 2 2 15" xfId="5027"/>
    <cellStyle name="Porcentual 2 2 15 2" xfId="5028"/>
    <cellStyle name="Porcentual 2 2 15 2 2" xfId="6092"/>
    <cellStyle name="Porcentual 2 2 15 2 2 2" xfId="8243"/>
    <cellStyle name="Porcentual 2 2 15 2 2_CALENDARIO MODIFICADO" xfId="7166"/>
    <cellStyle name="Porcentual 2 2 15 3" xfId="6091"/>
    <cellStyle name="Porcentual 2 2 15 3 2" xfId="8244"/>
    <cellStyle name="Porcentual 2 2 15 3_CALENDARIO MODIFICADO" xfId="7167"/>
    <cellStyle name="Porcentual 2 2 16" xfId="5029"/>
    <cellStyle name="Porcentual 2 2 16 2" xfId="5030"/>
    <cellStyle name="Porcentual 2 2 16 2 2" xfId="6094"/>
    <cellStyle name="Porcentual 2 2 16 2 2 2" xfId="8245"/>
    <cellStyle name="Porcentual 2 2 16 2 2_CALENDARIO MODIFICADO" xfId="7168"/>
    <cellStyle name="Porcentual 2 2 16 3" xfId="6093"/>
    <cellStyle name="Porcentual 2 2 16 3 2" xfId="8246"/>
    <cellStyle name="Porcentual 2 2 16 3_CALENDARIO MODIFICADO" xfId="7169"/>
    <cellStyle name="Porcentual 2 2 17" xfId="5031"/>
    <cellStyle name="Porcentual 2 2 17 2" xfId="5032"/>
    <cellStyle name="Porcentual 2 2 17 2 2" xfId="6096"/>
    <cellStyle name="Porcentual 2 2 17 2 2 2" xfId="8247"/>
    <cellStyle name="Porcentual 2 2 17 2 2_CALENDARIO MODIFICADO" xfId="7170"/>
    <cellStyle name="Porcentual 2 2 17 3" xfId="6095"/>
    <cellStyle name="Porcentual 2 2 17 3 2" xfId="8248"/>
    <cellStyle name="Porcentual 2 2 17 3_CALENDARIO MODIFICADO" xfId="7171"/>
    <cellStyle name="Porcentual 2 2 18" xfId="5033"/>
    <cellStyle name="Porcentual 2 2 18 2" xfId="5034"/>
    <cellStyle name="Porcentual 2 2 18 2 2" xfId="6098"/>
    <cellStyle name="Porcentual 2 2 18 2 2 2" xfId="8249"/>
    <cellStyle name="Porcentual 2 2 18 2 2_CALENDARIO MODIFICADO" xfId="7172"/>
    <cellStyle name="Porcentual 2 2 18 3" xfId="6097"/>
    <cellStyle name="Porcentual 2 2 18 3 2" xfId="8250"/>
    <cellStyle name="Porcentual 2 2 18 3_CALENDARIO MODIFICADO" xfId="7173"/>
    <cellStyle name="Porcentual 2 2 19" xfId="5035"/>
    <cellStyle name="Porcentual 2 2 19 2" xfId="5036"/>
    <cellStyle name="Porcentual 2 2 19 2 2" xfId="6100"/>
    <cellStyle name="Porcentual 2 2 19 2 2 2" xfId="8251"/>
    <cellStyle name="Porcentual 2 2 19 2 2_CALENDARIO MODIFICADO" xfId="7174"/>
    <cellStyle name="Porcentual 2 2 19 3" xfId="6099"/>
    <cellStyle name="Porcentual 2 2 19 3 2" xfId="8252"/>
    <cellStyle name="Porcentual 2 2 19 3_CALENDARIO MODIFICADO" xfId="7175"/>
    <cellStyle name="Porcentual 2 2 2" xfId="5037"/>
    <cellStyle name="Porcentual 2 2 2 2" xfId="5038"/>
    <cellStyle name="Porcentual 2 2 2 2 2" xfId="6102"/>
    <cellStyle name="Porcentual 2 2 2 2 2 2" xfId="8253"/>
    <cellStyle name="Porcentual 2 2 2 2 2_CALENDARIO MODIFICADO" xfId="7176"/>
    <cellStyle name="Porcentual 2 2 2 3" xfId="6101"/>
    <cellStyle name="Porcentual 2 2 2 3 2" xfId="8254"/>
    <cellStyle name="Porcentual 2 2 2 3_CALENDARIO MODIFICADO" xfId="7177"/>
    <cellStyle name="Porcentual 2 2 20" xfId="5039"/>
    <cellStyle name="Porcentual 2 2 20 2" xfId="5040"/>
    <cellStyle name="Porcentual 2 2 20 2 2" xfId="6104"/>
    <cellStyle name="Porcentual 2 2 20 2 2 2" xfId="8255"/>
    <cellStyle name="Porcentual 2 2 20 2 2_CALENDARIO MODIFICADO" xfId="7178"/>
    <cellStyle name="Porcentual 2 2 20 3" xfId="6103"/>
    <cellStyle name="Porcentual 2 2 20 3 2" xfId="8256"/>
    <cellStyle name="Porcentual 2 2 20 3_CALENDARIO MODIFICADO" xfId="7179"/>
    <cellStyle name="Porcentual 2 2 21" xfId="5041"/>
    <cellStyle name="Porcentual 2 2 21 2" xfId="5042"/>
    <cellStyle name="Porcentual 2 2 21 2 2" xfId="6106"/>
    <cellStyle name="Porcentual 2 2 21 2 2 2" xfId="8257"/>
    <cellStyle name="Porcentual 2 2 21 2 2_CALENDARIO MODIFICADO" xfId="7180"/>
    <cellStyle name="Porcentual 2 2 21 3" xfId="6105"/>
    <cellStyle name="Porcentual 2 2 21 3 2" xfId="8258"/>
    <cellStyle name="Porcentual 2 2 21 3_CALENDARIO MODIFICADO" xfId="7181"/>
    <cellStyle name="Porcentual 2 2 22" xfId="5043"/>
    <cellStyle name="Porcentual 2 2 22 2" xfId="5044"/>
    <cellStyle name="Porcentual 2 2 22 2 2" xfId="6108"/>
    <cellStyle name="Porcentual 2 2 22 2 2 2" xfId="8259"/>
    <cellStyle name="Porcentual 2 2 22 2 2_CALENDARIO MODIFICADO" xfId="7182"/>
    <cellStyle name="Porcentual 2 2 22 3" xfId="6107"/>
    <cellStyle name="Porcentual 2 2 22 3 2" xfId="8260"/>
    <cellStyle name="Porcentual 2 2 22 3_CALENDARIO MODIFICADO" xfId="7183"/>
    <cellStyle name="Porcentual 2 2 23" xfId="5045"/>
    <cellStyle name="Porcentual 2 2 23 2" xfId="5046"/>
    <cellStyle name="Porcentual 2 2 23 2 2" xfId="6110"/>
    <cellStyle name="Porcentual 2 2 23 2 2 2" xfId="8261"/>
    <cellStyle name="Porcentual 2 2 23 2 2_CALENDARIO MODIFICADO" xfId="7184"/>
    <cellStyle name="Porcentual 2 2 23 3" xfId="6109"/>
    <cellStyle name="Porcentual 2 2 23 3 2" xfId="8262"/>
    <cellStyle name="Porcentual 2 2 23 3_CALENDARIO MODIFICADO" xfId="7185"/>
    <cellStyle name="Porcentual 2 2 24" xfId="5047"/>
    <cellStyle name="Porcentual 2 2 24 2" xfId="5048"/>
    <cellStyle name="Porcentual 2 2 24 2 2" xfId="6112"/>
    <cellStyle name="Porcentual 2 2 24 2 2 2" xfId="8263"/>
    <cellStyle name="Porcentual 2 2 24 2 2_CALENDARIO MODIFICADO" xfId="7186"/>
    <cellStyle name="Porcentual 2 2 24 3" xfId="6111"/>
    <cellStyle name="Porcentual 2 2 24 3 2" xfId="8264"/>
    <cellStyle name="Porcentual 2 2 24 3_CALENDARIO MODIFICADO" xfId="7187"/>
    <cellStyle name="Porcentual 2 2 25" xfId="5049"/>
    <cellStyle name="Porcentual 2 2 25 2" xfId="5050"/>
    <cellStyle name="Porcentual 2 2 25 2 2" xfId="6114"/>
    <cellStyle name="Porcentual 2 2 25 2 2 2" xfId="8265"/>
    <cellStyle name="Porcentual 2 2 25 2 2_CALENDARIO MODIFICADO" xfId="7188"/>
    <cellStyle name="Porcentual 2 2 25 3" xfId="6113"/>
    <cellStyle name="Porcentual 2 2 25 3 2" xfId="8266"/>
    <cellStyle name="Porcentual 2 2 25 3_CALENDARIO MODIFICADO" xfId="7189"/>
    <cellStyle name="Porcentual 2 2 26" xfId="5051"/>
    <cellStyle name="Porcentual 2 2 26 2" xfId="5052"/>
    <cellStyle name="Porcentual 2 2 26 2 2" xfId="6116"/>
    <cellStyle name="Porcentual 2 2 26 2 2 2" xfId="8267"/>
    <cellStyle name="Porcentual 2 2 26 2 2_CALENDARIO MODIFICADO" xfId="7190"/>
    <cellStyle name="Porcentual 2 2 26 3" xfId="6115"/>
    <cellStyle name="Porcentual 2 2 26 3 2" xfId="8268"/>
    <cellStyle name="Porcentual 2 2 26 3_CALENDARIO MODIFICADO" xfId="7191"/>
    <cellStyle name="Porcentual 2 2 27" xfId="5053"/>
    <cellStyle name="Porcentual 2 2 27 2" xfId="5054"/>
    <cellStyle name="Porcentual 2 2 27 2 2" xfId="6118"/>
    <cellStyle name="Porcentual 2 2 27 2 2 2" xfId="8269"/>
    <cellStyle name="Porcentual 2 2 27 2 2_CALENDARIO MODIFICADO" xfId="7192"/>
    <cellStyle name="Porcentual 2 2 27 3" xfId="6117"/>
    <cellStyle name="Porcentual 2 2 27 3 2" xfId="8270"/>
    <cellStyle name="Porcentual 2 2 27 3_CALENDARIO MODIFICADO" xfId="7193"/>
    <cellStyle name="Porcentual 2 2 28" xfId="5055"/>
    <cellStyle name="Porcentual 2 2 28 2" xfId="5056"/>
    <cellStyle name="Porcentual 2 2 28 2 2" xfId="6120"/>
    <cellStyle name="Porcentual 2 2 28 2 2 2" xfId="8271"/>
    <cellStyle name="Porcentual 2 2 28 2 2_CALENDARIO MODIFICADO" xfId="7194"/>
    <cellStyle name="Porcentual 2 2 28 3" xfId="6119"/>
    <cellStyle name="Porcentual 2 2 28 3 2" xfId="8272"/>
    <cellStyle name="Porcentual 2 2 28 3_CALENDARIO MODIFICADO" xfId="7195"/>
    <cellStyle name="Porcentual 2 2 29" xfId="5057"/>
    <cellStyle name="Porcentual 2 2 29 2" xfId="5058"/>
    <cellStyle name="Porcentual 2 2 29 2 2" xfId="6122"/>
    <cellStyle name="Porcentual 2 2 29 2 2 2" xfId="8273"/>
    <cellStyle name="Porcentual 2 2 29 2 2_CALENDARIO MODIFICADO" xfId="7196"/>
    <cellStyle name="Porcentual 2 2 29 3" xfId="6121"/>
    <cellStyle name="Porcentual 2 2 29 3 2" xfId="8274"/>
    <cellStyle name="Porcentual 2 2 29 3_CALENDARIO MODIFICADO" xfId="7197"/>
    <cellStyle name="Porcentual 2 2 3" xfId="5059"/>
    <cellStyle name="Porcentual 2 2 3 2" xfId="5060"/>
    <cellStyle name="Porcentual 2 2 3 2 2" xfId="6124"/>
    <cellStyle name="Porcentual 2 2 3 2 2 2" xfId="8275"/>
    <cellStyle name="Porcentual 2 2 3 2 2_CALENDARIO MODIFICADO" xfId="7198"/>
    <cellStyle name="Porcentual 2 2 3 3" xfId="6123"/>
    <cellStyle name="Porcentual 2 2 3 3 2" xfId="8276"/>
    <cellStyle name="Porcentual 2 2 3 3_CALENDARIO MODIFICADO" xfId="7199"/>
    <cellStyle name="Porcentual 2 2 30" xfId="5061"/>
    <cellStyle name="Porcentual 2 2 30 2" xfId="5062"/>
    <cellStyle name="Porcentual 2 2 30 2 2" xfId="6126"/>
    <cellStyle name="Porcentual 2 2 30 2 2 2" xfId="8277"/>
    <cellStyle name="Porcentual 2 2 30 2 2_CALENDARIO MODIFICADO" xfId="7200"/>
    <cellStyle name="Porcentual 2 2 30 3" xfId="6125"/>
    <cellStyle name="Porcentual 2 2 30 3 2" xfId="8278"/>
    <cellStyle name="Porcentual 2 2 30 3_CALENDARIO MODIFICADO" xfId="7201"/>
    <cellStyle name="Porcentual 2 2 31" xfId="5063"/>
    <cellStyle name="Porcentual 2 2 31 2" xfId="5064"/>
    <cellStyle name="Porcentual 2 2 31 2 2" xfId="6128"/>
    <cellStyle name="Porcentual 2 2 31 2 2 2" xfId="8279"/>
    <cellStyle name="Porcentual 2 2 31 2 2_CALENDARIO MODIFICADO" xfId="7202"/>
    <cellStyle name="Porcentual 2 2 31 3" xfId="6127"/>
    <cellStyle name="Porcentual 2 2 31 3 2" xfId="8280"/>
    <cellStyle name="Porcentual 2 2 31 3_CALENDARIO MODIFICADO" xfId="7203"/>
    <cellStyle name="Porcentual 2 2 32" xfId="5065"/>
    <cellStyle name="Porcentual 2 2 32 2" xfId="5066"/>
    <cellStyle name="Porcentual 2 2 32 2 2" xfId="6130"/>
    <cellStyle name="Porcentual 2 2 32 2 2 2" xfId="8281"/>
    <cellStyle name="Porcentual 2 2 32 2 2_CALENDARIO MODIFICADO" xfId="7204"/>
    <cellStyle name="Porcentual 2 2 32 3" xfId="6129"/>
    <cellStyle name="Porcentual 2 2 32 3 2" xfId="8282"/>
    <cellStyle name="Porcentual 2 2 32 3_CALENDARIO MODIFICADO" xfId="7205"/>
    <cellStyle name="Porcentual 2 2 33" xfId="5067"/>
    <cellStyle name="Porcentual 2 2 33 2" xfId="5068"/>
    <cellStyle name="Porcentual 2 2 33 2 2" xfId="6132"/>
    <cellStyle name="Porcentual 2 2 33 2 2 2" xfId="8283"/>
    <cellStyle name="Porcentual 2 2 33 2 2_CALENDARIO MODIFICADO" xfId="7206"/>
    <cellStyle name="Porcentual 2 2 33 3" xfId="6131"/>
    <cellStyle name="Porcentual 2 2 33 3 2" xfId="8284"/>
    <cellStyle name="Porcentual 2 2 33 3_CALENDARIO MODIFICADO" xfId="7207"/>
    <cellStyle name="Porcentual 2 2 34" xfId="5069"/>
    <cellStyle name="Porcentual 2 2 34 2" xfId="5070"/>
    <cellStyle name="Porcentual 2 2 34 2 2" xfId="6134"/>
    <cellStyle name="Porcentual 2 2 34 2 2 2" xfId="8285"/>
    <cellStyle name="Porcentual 2 2 34 2 2_CALENDARIO MODIFICADO" xfId="7208"/>
    <cellStyle name="Porcentual 2 2 34 3" xfId="6133"/>
    <cellStyle name="Porcentual 2 2 34 3 2" xfId="8286"/>
    <cellStyle name="Porcentual 2 2 34 3_CALENDARIO MODIFICADO" xfId="7209"/>
    <cellStyle name="Porcentual 2 2 35" xfId="5071"/>
    <cellStyle name="Porcentual 2 2 35 2" xfId="5072"/>
    <cellStyle name="Porcentual 2 2 35 2 2" xfId="6136"/>
    <cellStyle name="Porcentual 2 2 35 2 2 2" xfId="8287"/>
    <cellStyle name="Porcentual 2 2 35 2 2_CALENDARIO MODIFICADO" xfId="7210"/>
    <cellStyle name="Porcentual 2 2 35 3" xfId="6135"/>
    <cellStyle name="Porcentual 2 2 35 3 2" xfId="8288"/>
    <cellStyle name="Porcentual 2 2 35 3_CALENDARIO MODIFICADO" xfId="7211"/>
    <cellStyle name="Porcentual 2 2 36" xfId="5073"/>
    <cellStyle name="Porcentual 2 2 36 2" xfId="6137"/>
    <cellStyle name="Porcentual 2 2 36 2 2" xfId="8289"/>
    <cellStyle name="Porcentual 2 2 36 2_CALENDARIO MODIFICADO" xfId="7212"/>
    <cellStyle name="Porcentual 2 2 37" xfId="6080"/>
    <cellStyle name="Porcentual 2 2 37 2" xfId="8290"/>
    <cellStyle name="Porcentual 2 2 37_CALENDARIO MODIFICADO" xfId="7213"/>
    <cellStyle name="Porcentual 2 2 4" xfId="5074"/>
    <cellStyle name="Porcentual 2 2 4 2" xfId="5075"/>
    <cellStyle name="Porcentual 2 2 4 2 2" xfId="6139"/>
    <cellStyle name="Porcentual 2 2 4 2 2 2" xfId="8291"/>
    <cellStyle name="Porcentual 2 2 4 2 2_CALENDARIO MODIFICADO" xfId="7214"/>
    <cellStyle name="Porcentual 2 2 4 3" xfId="6138"/>
    <cellStyle name="Porcentual 2 2 4 3 2" xfId="8292"/>
    <cellStyle name="Porcentual 2 2 4 3_CALENDARIO MODIFICADO" xfId="7215"/>
    <cellStyle name="Porcentual 2 2 5" xfId="5076"/>
    <cellStyle name="Porcentual 2 2 5 2" xfId="5077"/>
    <cellStyle name="Porcentual 2 2 5 2 2" xfId="6141"/>
    <cellStyle name="Porcentual 2 2 5 2 2 2" xfId="8293"/>
    <cellStyle name="Porcentual 2 2 5 2 2_CALENDARIO MODIFICADO" xfId="7216"/>
    <cellStyle name="Porcentual 2 2 5 3" xfId="6140"/>
    <cellStyle name="Porcentual 2 2 5 3 2" xfId="8294"/>
    <cellStyle name="Porcentual 2 2 5 3_CALENDARIO MODIFICADO" xfId="7217"/>
    <cellStyle name="Porcentual 2 2 6" xfId="5078"/>
    <cellStyle name="Porcentual 2 2 6 2" xfId="5079"/>
    <cellStyle name="Porcentual 2 2 6 2 2" xfId="6143"/>
    <cellStyle name="Porcentual 2 2 6 2 2 2" xfId="8295"/>
    <cellStyle name="Porcentual 2 2 6 2 2_CALENDARIO MODIFICADO" xfId="7218"/>
    <cellStyle name="Porcentual 2 2 6 3" xfId="6142"/>
    <cellStyle name="Porcentual 2 2 6 3 2" xfId="8296"/>
    <cellStyle name="Porcentual 2 2 6 3_CALENDARIO MODIFICADO" xfId="7219"/>
    <cellStyle name="Porcentual 2 2 7" xfId="5080"/>
    <cellStyle name="Porcentual 2 2 7 2" xfId="5081"/>
    <cellStyle name="Porcentual 2 2 7 2 2" xfId="6145"/>
    <cellStyle name="Porcentual 2 2 7 2 2 2" xfId="8297"/>
    <cellStyle name="Porcentual 2 2 7 2 2_CALENDARIO MODIFICADO" xfId="7220"/>
    <cellStyle name="Porcentual 2 2 7 3" xfId="6144"/>
    <cellStyle name="Porcentual 2 2 7 3 2" xfId="8298"/>
    <cellStyle name="Porcentual 2 2 7 3_CALENDARIO MODIFICADO" xfId="7221"/>
    <cellStyle name="Porcentual 2 2 8" xfId="5082"/>
    <cellStyle name="Porcentual 2 2 8 2" xfId="5083"/>
    <cellStyle name="Porcentual 2 2 8 2 2" xfId="6147"/>
    <cellStyle name="Porcentual 2 2 8 2 2 2" xfId="8299"/>
    <cellStyle name="Porcentual 2 2 8 2 2_CALENDARIO MODIFICADO" xfId="7222"/>
    <cellStyle name="Porcentual 2 2 8 3" xfId="6146"/>
    <cellStyle name="Porcentual 2 2 8 3 2" xfId="8300"/>
    <cellStyle name="Porcentual 2 2 8 3_CALENDARIO MODIFICADO" xfId="7223"/>
    <cellStyle name="Porcentual 2 2 9" xfId="5084"/>
    <cellStyle name="Porcentual 2 2 9 2" xfId="5085"/>
    <cellStyle name="Porcentual 2 2 9 2 2" xfId="6149"/>
    <cellStyle name="Porcentual 2 2 9 2 2 2" xfId="8301"/>
    <cellStyle name="Porcentual 2 2 9 2 2_CALENDARIO MODIFICADO" xfId="7224"/>
    <cellStyle name="Porcentual 2 2 9 3" xfId="6148"/>
    <cellStyle name="Porcentual 2 2 9 3 2" xfId="8302"/>
    <cellStyle name="Porcentual 2 2 9 3_CALENDARIO MODIFICADO" xfId="7225"/>
    <cellStyle name="Porcentual 2 3" xfId="5086"/>
    <cellStyle name="Porcentual 2 3 2" xfId="6150"/>
    <cellStyle name="Porcentual 2 3 2 2" xfId="8303"/>
    <cellStyle name="Porcentual 2 3 2_CALENDARIO MODIFICADO" xfId="7226"/>
    <cellStyle name="Porcentual 2 4" xfId="6079"/>
    <cellStyle name="Porcentual 2 4 2" xfId="8304"/>
    <cellStyle name="Porcentual 2 4_CALENDARIO MODIFICADO" xfId="7227"/>
    <cellStyle name="Porcentual 3" xfId="5087"/>
    <cellStyle name="Porcentual 3 2" xfId="5088"/>
    <cellStyle name="Porcentual 3 2 2" xfId="6152"/>
    <cellStyle name="Porcentual 3 2 2 2" xfId="8305"/>
    <cellStyle name="Porcentual 3 2 2_CALENDARIO MODIFICADO" xfId="7228"/>
    <cellStyle name="Porcentual 3 3" xfId="6151"/>
    <cellStyle name="Porcentual 3 3 2" xfId="8306"/>
    <cellStyle name="Porcentual 3 3_CALENDARIO MODIFICADO" xfId="7229"/>
    <cellStyle name="Porcentual 4" xfId="5089"/>
    <cellStyle name="Porcentual 4 2" xfId="5090"/>
    <cellStyle name="Porcentual 4 2 2" xfId="6154"/>
    <cellStyle name="Porcentual 4 2 2 2" xfId="8307"/>
    <cellStyle name="Porcentual 4 2 2_CALENDARIO MODIFICADO" xfId="7230"/>
    <cellStyle name="Porcentual 4 3" xfId="6153"/>
    <cellStyle name="Porcentual 4 3 2" xfId="8308"/>
    <cellStyle name="Porcentual 4 3_CALENDARIO MODIFICADO" xfId="7231"/>
    <cellStyle name="Salida" xfId="11" builtinId="21" customBuiltin="1"/>
    <cellStyle name="Salida 2" xfId="5091"/>
    <cellStyle name="Salida 2 2" xfId="6156"/>
    <cellStyle name="Salida 2 2 2" xfId="8309"/>
    <cellStyle name="Salida 2 2_CALENDARIO MODIFICADO" xfId="7232"/>
    <cellStyle name="Salida 3" xfId="6155"/>
    <cellStyle name="Salida 3 2" xfId="8310"/>
    <cellStyle name="Salida 3_CALENDARIO MODIFICADO" xfId="7233"/>
    <cellStyle name="Texto de advertencia" xfId="15" builtinId="11" customBuiltin="1"/>
    <cellStyle name="Texto de advertencia 2" xfId="5092"/>
    <cellStyle name="Texto de advertencia 2 2" xfId="6158"/>
    <cellStyle name="Texto de advertencia 2 2 2" xfId="8311"/>
    <cellStyle name="Texto de advertencia 2 2_CALENDARIO MODIFICADO" xfId="7234"/>
    <cellStyle name="Texto de advertencia 3" xfId="6157"/>
    <cellStyle name="Texto de advertencia 3 2" xfId="8312"/>
    <cellStyle name="Texto de advertencia 3_CALENDARIO MODIFICADO" xfId="7235"/>
    <cellStyle name="Texto explicativo" xfId="17" builtinId="53" customBuiltin="1"/>
    <cellStyle name="Texto explicativo 2" xfId="5093"/>
    <cellStyle name="Texto explicativo 2 2" xfId="6160"/>
    <cellStyle name="Texto explicativo 2 2 2" xfId="8313"/>
    <cellStyle name="Texto explicativo 2 2_CALENDARIO MODIFICADO" xfId="7236"/>
    <cellStyle name="Texto explicativo 3" xfId="6159"/>
    <cellStyle name="Texto explicativo 3 2" xfId="8314"/>
    <cellStyle name="Texto explicativo 3_CALENDARIO MODIFICADO" xfId="7237"/>
    <cellStyle name="Title" xfId="5094"/>
    <cellStyle name="Title 10" xfId="8466"/>
    <cellStyle name="Title 10 2" xfId="9014"/>
    <cellStyle name="Title 10_EVOLUCION ORIGINAL Y CONCILIACI" xfId="8767"/>
    <cellStyle name="Title 2" xfId="5095"/>
    <cellStyle name="Title 2 2" xfId="6162"/>
    <cellStyle name="Title 2 2 2" xfId="8315"/>
    <cellStyle name="Title 2 2_CALENDARIO MODIFICADO" xfId="7238"/>
    <cellStyle name="Title 3" xfId="6161"/>
    <cellStyle name="Title 3 2" xfId="8316"/>
    <cellStyle name="Title 3_CALENDARIO MODIFICADO" xfId="7239"/>
    <cellStyle name="Title 4" xfId="8350"/>
    <cellStyle name="Title 4 2" xfId="9021"/>
    <cellStyle name="Title 4_EVOLUCION ORIGINAL Y CONCILIACI" xfId="8766"/>
    <cellStyle name="Title 5" xfId="8360"/>
    <cellStyle name="Title 5 2" xfId="9022"/>
    <cellStyle name="Title 5_EVOLUCION ORIGINAL Y CONCILIACI" xfId="8765"/>
    <cellStyle name="Title 6" xfId="8411"/>
    <cellStyle name="Title 6 2" xfId="9023"/>
    <cellStyle name="Title 6_EVOLUCION ORIGINAL Y CONCILIACI" xfId="8764"/>
    <cellStyle name="Title 7" xfId="8428"/>
    <cellStyle name="Title 7 2" xfId="9024"/>
    <cellStyle name="Title 7_EVOLUCION ORIGINAL Y CONCILIACI" xfId="8763"/>
    <cellStyle name="Title 8" xfId="8444"/>
    <cellStyle name="Title 8 2" xfId="9025"/>
    <cellStyle name="Title 8_EVOLUCION ORIGINAL Y CONCILIACI" xfId="8762"/>
    <cellStyle name="Title 9" xfId="8455"/>
    <cellStyle name="Title 9 2" xfId="9026"/>
    <cellStyle name="Title 9_EVOLUCION ORIGINAL Y CONCILIACI" xfId="8761"/>
    <cellStyle name="Title_CALENDARIO MODIFICADO" xfId="8378"/>
    <cellStyle name="Título" xfId="2" builtinId="15" customBuiltin="1"/>
    <cellStyle name="Título 1 2" xfId="5096"/>
    <cellStyle name="Título 1 2 2" xfId="6165"/>
    <cellStyle name="Título 1 2 2 2" xfId="8317"/>
    <cellStyle name="Título 1 2 2_CALENDARIO MODIFICADO" xfId="7240"/>
    <cellStyle name="Título 1 3" xfId="6164"/>
    <cellStyle name="Título 1 3 2" xfId="8318"/>
    <cellStyle name="Título 1 3_CALENDARIO MODIFICADO" xfId="7241"/>
    <cellStyle name="Título 2" xfId="4" builtinId="17" customBuiltin="1"/>
    <cellStyle name="Título 2 2" xfId="5097"/>
    <cellStyle name="Título 2 2 2" xfId="6167"/>
    <cellStyle name="Título 2 2 2 2" xfId="8319"/>
    <cellStyle name="Título 2 2 2_CALENDARIO MODIFICADO" xfId="7242"/>
    <cellStyle name="Título 2 3" xfId="6166"/>
    <cellStyle name="Título 2 3 2" xfId="8320"/>
    <cellStyle name="Título 2 3_CALENDARIO MODIFICADO" xfId="7243"/>
    <cellStyle name="Título 3" xfId="5" builtinId="18" customBuiltin="1"/>
    <cellStyle name="Título 3 2" xfId="5098"/>
    <cellStyle name="Título 3 2 2" xfId="6169"/>
    <cellStyle name="Título 3 2 2 2" xfId="8321"/>
    <cellStyle name="Título 3 2 2_CALENDARIO MODIFICADO" xfId="7244"/>
    <cellStyle name="Título 3 3" xfId="6168"/>
    <cellStyle name="Título 3 3 2" xfId="8322"/>
    <cellStyle name="Título 3 3_CALENDARIO MODIFICADO" xfId="7245"/>
    <cellStyle name="Título 4" xfId="5099"/>
    <cellStyle name="Título 4 2" xfId="6170"/>
    <cellStyle name="Título 4 2 2" xfId="8323"/>
    <cellStyle name="Título 4 2_CALENDARIO MODIFICADO" xfId="7246"/>
    <cellStyle name="Título 5" xfId="6163"/>
    <cellStyle name="Título 5 2" xfId="8324"/>
    <cellStyle name="Título 5_CALENDARIO MODIFICADO" xfId="7247"/>
    <cellStyle name="Total" xfId="18" builtinId="25" customBuiltin="1"/>
    <cellStyle name="Total 2" xfId="5100"/>
    <cellStyle name="Total 2 2" xfId="6172"/>
    <cellStyle name="Total 2 2 2" xfId="8325"/>
    <cellStyle name="Total 2 2_CALENDARIO MODIFICADO" xfId="7248"/>
    <cellStyle name="Total 3" xfId="6171"/>
    <cellStyle name="Total 3 2" xfId="8326"/>
    <cellStyle name="Total 3_CALENDARIO MODIFICADO" xfId="7249"/>
    <cellStyle name="Warning Text" xfId="5101"/>
    <cellStyle name="Warning Text 10" xfId="8467"/>
    <cellStyle name="Warning Text 10 2" xfId="9027"/>
    <cellStyle name="Warning Text 10_EVOLUCION ORIGINAL Y CONCILIACI" xfId="8760"/>
    <cellStyle name="Warning Text 2" xfId="5102"/>
    <cellStyle name="Warning Text 2 2" xfId="6174"/>
    <cellStyle name="Warning Text 2 2 2" xfId="8327"/>
    <cellStyle name="Warning Text 2 2_CALENDARIO MODIFICADO" xfId="7250"/>
    <cellStyle name="Warning Text 3" xfId="6173"/>
    <cellStyle name="Warning Text 3 2" xfId="8328"/>
    <cellStyle name="Warning Text 3_CALENDARIO MODIFICADO" xfId="7251"/>
    <cellStyle name="Warning Text 4" xfId="8351"/>
    <cellStyle name="Warning Text 4 2" xfId="9028"/>
    <cellStyle name="Warning Text 4_EVOLUCION ORIGINAL Y CONCILIACI" xfId="8759"/>
    <cellStyle name="Warning Text 5" xfId="8361"/>
    <cellStyle name="Warning Text 5 2" xfId="9029"/>
    <cellStyle name="Warning Text 5_EVOLUCION ORIGINAL Y CONCILIACI" xfId="8758"/>
    <cellStyle name="Warning Text 6" xfId="8417"/>
    <cellStyle name="Warning Text 6 2" xfId="9030"/>
    <cellStyle name="Warning Text 6_EVOLUCION ORIGINAL Y CONCILIACI" xfId="8757"/>
    <cellStyle name="Warning Text 7" xfId="8433"/>
    <cellStyle name="Warning Text 7 2" xfId="9031"/>
    <cellStyle name="Warning Text 7_EVOLUCION ORIGINAL Y CONCILIACI" xfId="8756"/>
    <cellStyle name="Warning Text 8" xfId="8446"/>
    <cellStyle name="Warning Text 8 2" xfId="9032"/>
    <cellStyle name="Warning Text 8_EVOLUCION ORIGINAL Y CONCILIACI" xfId="8755"/>
    <cellStyle name="Warning Text 9" xfId="8459"/>
    <cellStyle name="Warning Text 9 2" xfId="9033"/>
    <cellStyle name="Warning Text 9_EVOLUCION ORIGINAL Y CONCILIACI" xfId="8754"/>
    <cellStyle name="Warning Text_CALENDARIO MODIFICADO" xfId="8379"/>
  </cellStyles>
  <dxfs count="0"/>
  <tableStyles count="0" defaultTableStyle="TableStyleMedium2" defaultPivotStyle="PivotStyleMedium9"/>
  <colors>
    <mruColors>
      <color rgb="FF0066FF"/>
      <color rgb="FFFAFCBC"/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10</xdr:col>
      <xdr:colOff>76200</xdr:colOff>
      <xdr:row>3</xdr:row>
      <xdr:rowOff>85725</xdr:rowOff>
    </xdr:to>
    <xdr:grpSp>
      <xdr:nvGrpSpPr>
        <xdr:cNvPr id="3" name="9 Grupo"/>
        <xdr:cNvGrpSpPr>
          <a:grpSpLocks/>
        </xdr:cNvGrpSpPr>
      </xdr:nvGrpSpPr>
      <xdr:grpSpPr bwMode="auto">
        <a:xfrm>
          <a:off x="715612" y="95250"/>
          <a:ext cx="2620117" cy="584241"/>
          <a:chOff x="428596" y="500042"/>
          <a:chExt cx="2571768" cy="1495997"/>
        </a:xfrm>
      </xdr:grpSpPr>
      <xdr:pic>
        <xdr:nvPicPr>
          <xdr:cNvPr id="4" name="5 Imagen" descr="DISEÑO2015:pleca lohos correcta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9230"/>
          <a:stretch>
            <a:fillRect/>
          </a:stretch>
        </xdr:blipFill>
        <xdr:spPr bwMode="auto">
          <a:xfrm>
            <a:off x="428596" y="500042"/>
            <a:ext cx="894528" cy="14959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6 Imagen" descr="DISEÑO2015:pleca lohos correcta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115" r="53738"/>
          <a:stretch>
            <a:fillRect/>
          </a:stretch>
        </xdr:blipFill>
        <xdr:spPr bwMode="auto">
          <a:xfrm>
            <a:off x="1267216" y="547668"/>
            <a:ext cx="1733148" cy="14234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31</xdr:col>
      <xdr:colOff>695325</xdr:colOff>
      <xdr:row>0</xdr:row>
      <xdr:rowOff>95250</xdr:rowOff>
    </xdr:from>
    <xdr:to>
      <xdr:col>32</xdr:col>
      <xdr:colOff>647700</xdr:colOff>
      <xdr:row>3</xdr:row>
      <xdr:rowOff>133350</xdr:rowOff>
    </xdr:to>
    <xdr:pic>
      <xdr:nvPicPr>
        <xdr:cNvPr id="6" name="Picture 1" descr="Logo AZ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95250"/>
          <a:ext cx="1047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462"/>
  <sheetViews>
    <sheetView tabSelected="1" topLeftCell="B6" zoomScale="154" zoomScaleNormal="154" workbookViewId="0">
      <pane xSplit="22" ySplit="2" topLeftCell="Y8" activePane="bottomRight" state="frozen"/>
      <selection activeCell="B6" sqref="B6"/>
      <selection pane="topRight" activeCell="X6" sqref="X6"/>
      <selection pane="bottomLeft" activeCell="B8" sqref="B8"/>
      <selection pane="bottomRight" activeCell="Y8" sqref="Y8"/>
    </sheetView>
  </sheetViews>
  <sheetFormatPr baseColWidth="10" defaultRowHeight="15" x14ac:dyDescent="0.25"/>
  <cols>
    <col min="1" max="2" width="10" style="1" customWidth="1"/>
    <col min="3" max="3" width="4.140625" style="1" customWidth="1"/>
    <col min="4" max="4" width="3.28515625" style="1" customWidth="1"/>
    <col min="5" max="6" width="4.5703125" style="1" customWidth="1"/>
    <col min="7" max="7" width="8.85546875" style="1" hidden="1" customWidth="1"/>
    <col min="8" max="8" width="3.85546875" style="1" customWidth="1"/>
    <col min="9" max="9" width="4.5703125" style="1" customWidth="1"/>
    <col min="10" max="10" width="3.85546875" style="1" customWidth="1"/>
    <col min="11" max="11" width="3.28515625" style="1" customWidth="1"/>
    <col min="12" max="12" width="3.85546875" style="1" customWidth="1"/>
    <col min="13" max="13" width="10.7109375" style="1" hidden="1" customWidth="1"/>
    <col min="14" max="14" width="9.85546875" style="1" customWidth="1"/>
    <col min="15" max="15" width="4.42578125" style="1" customWidth="1"/>
    <col min="16" max="16" width="3.85546875" style="1" customWidth="1"/>
    <col min="17" max="17" width="4.85546875" style="2" customWidth="1"/>
    <col min="18" max="18" width="11" style="1" hidden="1" customWidth="1"/>
    <col min="19" max="19" width="11" style="44" customWidth="1"/>
    <col min="20" max="20" width="6.42578125" style="1" customWidth="1"/>
    <col min="21" max="21" width="8.140625" style="1" customWidth="1"/>
    <col min="22" max="22" width="16.28515625" style="1" customWidth="1"/>
    <col min="23" max="23" width="16.5703125" customWidth="1"/>
    <col min="24" max="26" width="14.28515625" customWidth="1"/>
    <col min="27" max="31" width="15.42578125" customWidth="1"/>
    <col min="32" max="32" width="17" customWidth="1"/>
    <col min="33" max="33" width="15.42578125" customWidth="1"/>
    <col min="34" max="34" width="17.28515625" customWidth="1"/>
    <col min="35" max="35" width="15.85546875" customWidth="1"/>
    <col min="36" max="36" width="18.140625" customWidth="1"/>
    <col min="37" max="37" width="16.7109375" customWidth="1"/>
    <col min="38" max="39" width="24.5703125" customWidth="1"/>
    <col min="40" max="40" width="37.85546875" bestFit="1" customWidth="1"/>
    <col min="41" max="41" width="18.140625" customWidth="1"/>
    <col min="42" max="42" width="19.85546875" customWidth="1"/>
    <col min="43" max="43" width="14.5703125" customWidth="1"/>
    <col min="44" max="44" width="13" customWidth="1"/>
    <col min="45" max="45" width="19" customWidth="1"/>
    <col min="46" max="46" width="11.28515625" style="3" customWidth="1"/>
    <col min="47" max="47" width="20.85546875" style="12" customWidth="1"/>
    <col min="48" max="48" width="20.140625" customWidth="1"/>
    <col min="49" max="49" width="17.7109375" customWidth="1"/>
    <col min="50" max="51" width="24.5703125" customWidth="1"/>
    <col min="52" max="52" width="28.7109375" customWidth="1"/>
    <col min="53" max="53" width="28.7109375" style="14" customWidth="1"/>
    <col min="54" max="54" width="64.28515625" customWidth="1"/>
    <col min="56" max="56" width="14" customWidth="1"/>
    <col min="57" max="57" width="13.28515625" customWidth="1"/>
    <col min="58" max="58" width="13.140625" customWidth="1"/>
    <col min="59" max="60" width="12.42578125" bestFit="1" customWidth="1"/>
  </cols>
  <sheetData>
    <row r="1" spans="1:89" ht="15.75" x14ac:dyDescent="0.25">
      <c r="A1" s="4"/>
      <c r="B1" s="4"/>
      <c r="C1" s="49" t="s">
        <v>54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16"/>
      <c r="AK1" s="16"/>
      <c r="AL1" s="16"/>
      <c r="AM1" s="16"/>
      <c r="AN1" s="16"/>
    </row>
    <row r="2" spans="1:89" ht="15.75" x14ac:dyDescent="0.25">
      <c r="A2" s="7"/>
      <c r="B2" s="7"/>
      <c r="C2" s="49" t="s">
        <v>56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16"/>
      <c r="AK2" s="16"/>
      <c r="AL2" s="16"/>
      <c r="AM2" s="16"/>
      <c r="AN2" s="16"/>
    </row>
    <row r="3" spans="1:89" ht="15.75" x14ac:dyDescent="0.25">
      <c r="A3" s="7"/>
      <c r="B3" s="7"/>
      <c r="C3" s="49" t="s">
        <v>53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16"/>
      <c r="AK3" s="16"/>
      <c r="AL3" s="16"/>
      <c r="AM3" s="16"/>
      <c r="AN3" s="16"/>
    </row>
    <row r="4" spans="1:89" ht="15.75" x14ac:dyDescent="0.25">
      <c r="A4" s="16"/>
      <c r="B4" s="16"/>
      <c r="C4" s="49" t="s">
        <v>52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16"/>
      <c r="AK4" s="16"/>
      <c r="AL4" s="16"/>
      <c r="AM4" s="16"/>
      <c r="AN4" s="16"/>
    </row>
    <row r="5" spans="1:89" ht="16.5" customHeight="1" thickBot="1" x14ac:dyDescent="0.3">
      <c r="A5" s="17"/>
      <c r="B5" s="17"/>
      <c r="C5" s="50" t="s">
        <v>55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17"/>
      <c r="AK5" s="17"/>
      <c r="AL5" s="17"/>
      <c r="AM5" s="17"/>
      <c r="AN5" s="17"/>
    </row>
    <row r="6" spans="1:89" s="22" customFormat="1" ht="46.5" thickTop="1" thickBot="1" x14ac:dyDescent="0.3">
      <c r="A6" s="24" t="s">
        <v>0</v>
      </c>
      <c r="B6" s="46" t="s">
        <v>1</v>
      </c>
      <c r="C6" s="47"/>
      <c r="D6" s="47"/>
      <c r="E6" s="47"/>
      <c r="F6" s="48"/>
      <c r="G6" s="46" t="s">
        <v>2</v>
      </c>
      <c r="H6" s="47"/>
      <c r="I6" s="47"/>
      <c r="J6" s="47"/>
      <c r="K6" s="47"/>
      <c r="L6" s="48"/>
      <c r="M6" s="46" t="s">
        <v>3</v>
      </c>
      <c r="N6" s="47"/>
      <c r="O6" s="47"/>
      <c r="P6" s="47"/>
      <c r="Q6" s="48"/>
      <c r="R6" s="25" t="s">
        <v>4</v>
      </c>
      <c r="S6" s="25"/>
      <c r="T6" s="25"/>
      <c r="U6" s="25"/>
      <c r="V6" s="25"/>
      <c r="W6" s="39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0"/>
      <c r="AK6" s="41"/>
      <c r="AL6" s="26"/>
      <c r="AM6" s="26"/>
      <c r="AN6" s="26"/>
    </row>
    <row r="7" spans="1:89" s="22" customFormat="1" ht="31.5" thickTop="1" thickBot="1" x14ac:dyDescent="0.3">
      <c r="A7" s="21" t="s">
        <v>37</v>
      </c>
      <c r="B7" s="21" t="s">
        <v>34</v>
      </c>
      <c r="C7" s="21" t="s">
        <v>24</v>
      </c>
      <c r="D7" s="21" t="s">
        <v>25</v>
      </c>
      <c r="E7" s="21" t="s">
        <v>26</v>
      </c>
      <c r="F7" s="21" t="s">
        <v>27</v>
      </c>
      <c r="G7" s="21" t="s">
        <v>35</v>
      </c>
      <c r="H7" s="21" t="s">
        <v>28</v>
      </c>
      <c r="I7" s="21" t="s">
        <v>29</v>
      </c>
      <c r="J7" s="21" t="s">
        <v>30</v>
      </c>
      <c r="K7" s="21" t="s">
        <v>57</v>
      </c>
      <c r="L7" s="21" t="s">
        <v>31</v>
      </c>
      <c r="M7" s="21" t="s">
        <v>36</v>
      </c>
      <c r="N7" s="21" t="s">
        <v>23</v>
      </c>
      <c r="O7" s="21" t="s">
        <v>22</v>
      </c>
      <c r="P7" s="21" t="s">
        <v>21</v>
      </c>
      <c r="Q7" s="21" t="s">
        <v>17</v>
      </c>
      <c r="R7" s="21" t="s">
        <v>19</v>
      </c>
      <c r="S7" s="23" t="s">
        <v>67</v>
      </c>
      <c r="T7" s="21" t="s">
        <v>20</v>
      </c>
      <c r="U7" s="21" t="s">
        <v>50</v>
      </c>
      <c r="V7" s="21"/>
      <c r="W7" s="21" t="s">
        <v>68</v>
      </c>
      <c r="X7" s="21" t="s">
        <v>5</v>
      </c>
      <c r="Y7" s="21" t="s">
        <v>6</v>
      </c>
      <c r="Z7" s="21" t="s">
        <v>7</v>
      </c>
      <c r="AA7" s="21" t="s">
        <v>8</v>
      </c>
      <c r="AB7" s="21" t="s">
        <v>9</v>
      </c>
      <c r="AC7" s="21" t="s">
        <v>10</v>
      </c>
      <c r="AD7" s="21" t="s">
        <v>11</v>
      </c>
      <c r="AE7" s="21" t="s">
        <v>12</v>
      </c>
      <c r="AF7" s="21" t="s">
        <v>13</v>
      </c>
      <c r="AG7" s="21" t="s">
        <v>14</v>
      </c>
      <c r="AH7" s="21" t="s">
        <v>15</v>
      </c>
      <c r="AI7" s="21" t="s">
        <v>16</v>
      </c>
      <c r="AJ7" s="21" t="s">
        <v>32</v>
      </c>
      <c r="AK7" s="21" t="s">
        <v>33</v>
      </c>
      <c r="AL7" s="21" t="s">
        <v>43</v>
      </c>
      <c r="AM7" s="21" t="s">
        <v>44</v>
      </c>
      <c r="AN7" s="21" t="s">
        <v>48</v>
      </c>
      <c r="AO7" s="21" t="s">
        <v>32</v>
      </c>
      <c r="AP7" s="21" t="s">
        <v>38</v>
      </c>
      <c r="AQ7" s="21" t="s">
        <v>39</v>
      </c>
      <c r="AR7" s="21" t="s">
        <v>51</v>
      </c>
      <c r="AS7" s="21" t="s">
        <v>40</v>
      </c>
      <c r="AT7" s="21" t="s">
        <v>49</v>
      </c>
      <c r="AU7" s="21" t="s">
        <v>64</v>
      </c>
      <c r="AV7" s="21" t="s">
        <v>41</v>
      </c>
      <c r="AW7" s="21" t="s">
        <v>42</v>
      </c>
      <c r="AX7" s="21" t="s">
        <v>43</v>
      </c>
      <c r="AY7" s="21" t="s">
        <v>44</v>
      </c>
      <c r="AZ7" s="21" t="s">
        <v>47</v>
      </c>
      <c r="BA7" s="21" t="s">
        <v>63</v>
      </c>
      <c r="BC7" s="22" t="s">
        <v>69</v>
      </c>
      <c r="BD7" s="22" t="s">
        <v>59</v>
      </c>
      <c r="BE7" s="22" t="s">
        <v>32</v>
      </c>
    </row>
    <row r="8" spans="1:89" s="9" customFormat="1" ht="34.5" thickTop="1" x14ac:dyDescent="0.25">
      <c r="A8" s="5" t="s">
        <v>58</v>
      </c>
      <c r="B8" s="5">
        <v>216331</v>
      </c>
      <c r="C8" s="5">
        <v>2</v>
      </c>
      <c r="D8" s="5">
        <v>1</v>
      </c>
      <c r="E8" s="5">
        <v>6</v>
      </c>
      <c r="F8" s="5">
        <v>331</v>
      </c>
      <c r="G8" s="5">
        <v>11170</v>
      </c>
      <c r="H8" s="5">
        <v>1</v>
      </c>
      <c r="I8" s="5">
        <v>1</v>
      </c>
      <c r="J8" s="5">
        <v>1</v>
      </c>
      <c r="K8" s="5">
        <v>7</v>
      </c>
      <c r="L8" s="5">
        <v>0</v>
      </c>
      <c r="M8" s="5">
        <v>44191100</v>
      </c>
      <c r="N8" s="5">
        <v>4419</v>
      </c>
      <c r="O8" s="5">
        <v>1</v>
      </c>
      <c r="P8" s="5">
        <v>1</v>
      </c>
      <c r="Q8" s="30" t="s">
        <v>18</v>
      </c>
      <c r="R8" s="6"/>
      <c r="S8" s="27" t="s">
        <v>60</v>
      </c>
      <c r="T8" s="5">
        <v>4</v>
      </c>
      <c r="U8" s="31" t="s">
        <v>65</v>
      </c>
      <c r="V8" s="28" t="s">
        <v>59</v>
      </c>
      <c r="W8" s="36">
        <v>12500000</v>
      </c>
      <c r="X8" s="36">
        <v>664633</v>
      </c>
      <c r="Y8" s="36">
        <v>665133</v>
      </c>
      <c r="Z8" s="36">
        <v>665133</v>
      </c>
      <c r="AA8" s="36">
        <v>1041667</v>
      </c>
      <c r="AB8" s="36">
        <v>1041667</v>
      </c>
      <c r="AC8" s="36">
        <v>1041667</v>
      </c>
      <c r="AD8" s="36">
        <v>1062025</v>
      </c>
      <c r="AE8" s="36">
        <v>1106644</v>
      </c>
      <c r="AF8" s="36">
        <v>1153352</v>
      </c>
      <c r="AG8" s="36">
        <v>1529885</v>
      </c>
      <c r="AH8" s="36">
        <v>1551866</v>
      </c>
      <c r="AI8" s="36">
        <v>976328</v>
      </c>
      <c r="AJ8" s="36">
        <f t="shared" ref="AJ8:AJ13" si="0">SUM(X8:AI8)</f>
        <v>12500000</v>
      </c>
      <c r="AK8" s="36"/>
      <c r="AL8" s="29"/>
      <c r="AM8" s="29"/>
      <c r="AN8" s="29"/>
      <c r="AO8" s="15"/>
      <c r="AP8" s="15"/>
      <c r="AQ8" s="15"/>
      <c r="AR8" s="15"/>
      <c r="AS8" s="15"/>
      <c r="AT8" s="15"/>
      <c r="AU8" s="15"/>
      <c r="AV8" s="15"/>
      <c r="AW8" s="15"/>
      <c r="AX8" s="14"/>
      <c r="AY8" s="14"/>
      <c r="AZ8" s="8"/>
      <c r="BA8" s="11"/>
      <c r="BB8" s="14" t="s">
        <v>61</v>
      </c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89" s="9" customFormat="1" x14ac:dyDescent="0.25">
      <c r="A9" s="5" t="s">
        <v>58</v>
      </c>
      <c r="B9" s="5">
        <v>216331</v>
      </c>
      <c r="C9" s="5">
        <v>2</v>
      </c>
      <c r="D9" s="5">
        <v>1</v>
      </c>
      <c r="E9" s="5">
        <v>6</v>
      </c>
      <c r="F9" s="5">
        <v>331</v>
      </c>
      <c r="G9" s="5">
        <v>11170</v>
      </c>
      <c r="H9" s="5">
        <v>1</v>
      </c>
      <c r="I9" s="5">
        <v>1</v>
      </c>
      <c r="J9" s="5">
        <v>1</v>
      </c>
      <c r="K9" s="5">
        <v>7</v>
      </c>
      <c r="L9" s="5">
        <v>0</v>
      </c>
      <c r="M9" s="5">
        <v>44191100</v>
      </c>
      <c r="N9" s="5">
        <v>4419</v>
      </c>
      <c r="O9" s="5">
        <v>1</v>
      </c>
      <c r="P9" s="5">
        <v>1</v>
      </c>
      <c r="Q9" s="30" t="s">
        <v>18</v>
      </c>
      <c r="R9" s="6"/>
      <c r="S9" s="27"/>
      <c r="T9" s="5">
        <v>4</v>
      </c>
      <c r="U9" s="31" t="s">
        <v>65</v>
      </c>
      <c r="V9" s="28" t="s">
        <v>32</v>
      </c>
      <c r="W9" s="38">
        <f>+X9+Y9+Z9+AA9+AB9+AC9+AD9+AE9+AF9+AG9+AH9+AI9</f>
        <v>13250000</v>
      </c>
      <c r="X9" s="36">
        <f>664633-664633</f>
        <v>0</v>
      </c>
      <c r="Y9" s="36">
        <f>665133-665133</f>
        <v>0</v>
      </c>
      <c r="Z9" s="36">
        <f>665133-665133</f>
        <v>0</v>
      </c>
      <c r="AA9" s="36">
        <f>1041667+1994899-1500000-100000+20000-33332-1423234</f>
        <v>0</v>
      </c>
      <c r="AB9" s="36">
        <f>1041667+10000+4167-1055834</f>
        <v>0</v>
      </c>
      <c r="AC9" s="36">
        <f>1041667+10000+4167-1055834</f>
        <v>0</v>
      </c>
      <c r="AD9" s="36">
        <f>1062025+10000+4167+3534902+355931.92-750000</f>
        <v>4217025.92</v>
      </c>
      <c r="AE9" s="36">
        <f>1106644+10000+4167+394068.08</f>
        <v>1514879.08</v>
      </c>
      <c r="AF9" s="36">
        <f>1153352+634199+10000+4167-1801718</f>
        <v>0</v>
      </c>
      <c r="AG9" s="36">
        <f>1529885+288600+10000+4167+2551718</f>
        <v>4384370</v>
      </c>
      <c r="AH9" s="36">
        <f>1551866+288600+10000+4167</f>
        <v>1854633</v>
      </c>
      <c r="AI9" s="36">
        <f>976328+288601+10000+4163</f>
        <v>1279092</v>
      </c>
      <c r="AJ9" s="36">
        <f t="shared" si="0"/>
        <v>13250000</v>
      </c>
      <c r="AK9" s="37">
        <f>+W9-W8</f>
        <v>750000</v>
      </c>
      <c r="AL9" s="29" t="s">
        <v>71</v>
      </c>
      <c r="AM9" s="29" t="s">
        <v>72</v>
      </c>
      <c r="AN9" s="29"/>
      <c r="AO9" s="15">
        <f>+W9</f>
        <v>13250000</v>
      </c>
      <c r="AP9" s="15">
        <f>+X9+Y9+Z9+AA9+AB9+AC9+AD9+AE9+AF9+AG9</f>
        <v>10116275</v>
      </c>
      <c r="AQ9" s="15">
        <f>+W12</f>
        <v>5731905</v>
      </c>
      <c r="AR9" s="15">
        <f>+W10</f>
        <v>0</v>
      </c>
      <c r="AS9" s="15">
        <f>+W11</f>
        <v>7518095</v>
      </c>
      <c r="AT9" s="15"/>
      <c r="AU9" s="15"/>
      <c r="AV9" s="15"/>
      <c r="AW9" s="15">
        <f>+W13</f>
        <v>0</v>
      </c>
      <c r="AX9" s="14" t="str">
        <f>+AL9</f>
        <v>AF-1588-2123-2391-2745-5641-10824</v>
      </c>
      <c r="AY9" s="14" t="str">
        <f>+AM9</f>
        <v>AF-1588-2123-2391-5745-5641-6681-10824</v>
      </c>
      <c r="AZ9" s="19">
        <f>+AN10</f>
        <v>0</v>
      </c>
      <c r="BA9" s="20">
        <f>+AN11</f>
        <v>0</v>
      </c>
      <c r="BB9" s="14" t="s">
        <v>61</v>
      </c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</row>
    <row r="10" spans="1:89" s="9" customFormat="1" x14ac:dyDescent="0.25">
      <c r="A10" s="5" t="s">
        <v>58</v>
      </c>
      <c r="B10" s="5">
        <v>216331</v>
      </c>
      <c r="C10" s="5">
        <v>2</v>
      </c>
      <c r="D10" s="5">
        <v>1</v>
      </c>
      <c r="E10" s="5">
        <v>6</v>
      </c>
      <c r="F10" s="5">
        <v>331</v>
      </c>
      <c r="G10" s="5">
        <v>11170</v>
      </c>
      <c r="H10" s="5">
        <v>1</v>
      </c>
      <c r="I10" s="5">
        <v>1</v>
      </c>
      <c r="J10" s="5">
        <v>1</v>
      </c>
      <c r="K10" s="5">
        <v>7</v>
      </c>
      <c r="L10" s="5">
        <v>0</v>
      </c>
      <c r="M10" s="5">
        <v>44191100</v>
      </c>
      <c r="N10" s="5">
        <v>4419</v>
      </c>
      <c r="O10" s="5">
        <v>1</v>
      </c>
      <c r="P10" s="5">
        <v>1</v>
      </c>
      <c r="Q10" s="30" t="s">
        <v>18</v>
      </c>
      <c r="R10" s="6"/>
      <c r="S10" s="27"/>
      <c r="T10" s="5">
        <v>4</v>
      </c>
      <c r="U10" s="31" t="s">
        <v>65</v>
      </c>
      <c r="V10" s="28" t="s">
        <v>45</v>
      </c>
      <c r="W10" s="36">
        <f>+X10+Y10+Z10+AA10+AB10+AC10+AD10+AE10+AF10+AG10+AH10+AI10</f>
        <v>0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>
        <f t="shared" si="0"/>
        <v>0</v>
      </c>
      <c r="AK10" s="36"/>
      <c r="AL10" s="29"/>
      <c r="AM10" s="29"/>
      <c r="AN10" s="29"/>
      <c r="AO10" s="15"/>
      <c r="AP10" s="15"/>
      <c r="AQ10" s="15"/>
      <c r="AR10" s="15"/>
      <c r="AS10" s="15"/>
      <c r="AT10" s="15"/>
      <c r="AU10" s="15"/>
      <c r="AV10" s="15"/>
      <c r="AW10" s="15"/>
      <c r="AX10" s="14"/>
      <c r="AY10" s="14"/>
      <c r="AZ10" s="8"/>
      <c r="BA10" s="11"/>
      <c r="BB10" s="14" t="s">
        <v>61</v>
      </c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</row>
    <row r="11" spans="1:89" s="14" customFormat="1" x14ac:dyDescent="0.25">
      <c r="A11" s="5" t="s">
        <v>58</v>
      </c>
      <c r="B11" s="5">
        <v>216331</v>
      </c>
      <c r="C11" s="5">
        <v>2</v>
      </c>
      <c r="D11" s="5">
        <v>1</v>
      </c>
      <c r="E11" s="5">
        <v>6</v>
      </c>
      <c r="F11" s="5">
        <v>331</v>
      </c>
      <c r="G11" s="5">
        <v>11170</v>
      </c>
      <c r="H11" s="5">
        <v>1</v>
      </c>
      <c r="I11" s="5">
        <v>1</v>
      </c>
      <c r="J11" s="5">
        <v>1</v>
      </c>
      <c r="K11" s="5">
        <v>7</v>
      </c>
      <c r="L11" s="5">
        <v>0</v>
      </c>
      <c r="M11" s="5">
        <v>44191100</v>
      </c>
      <c r="N11" s="5">
        <v>4419</v>
      </c>
      <c r="O11" s="5">
        <v>1</v>
      </c>
      <c r="P11" s="5">
        <v>1</v>
      </c>
      <c r="Q11" s="30" t="s">
        <v>18</v>
      </c>
      <c r="R11" s="6"/>
      <c r="S11" s="27"/>
      <c r="T11" s="5">
        <v>4</v>
      </c>
      <c r="U11" s="31" t="s">
        <v>65</v>
      </c>
      <c r="V11" s="28" t="s">
        <v>63</v>
      </c>
      <c r="W11" s="36">
        <f>+X11+Y11+Z11+AA11+AB11+AC11+AD11+AE11+AF11+AG11+AH11+AI11</f>
        <v>7518095</v>
      </c>
      <c r="X11" s="36"/>
      <c r="Y11" s="36"/>
      <c r="Z11" s="36"/>
      <c r="AA11" s="36"/>
      <c r="AB11" s="36"/>
      <c r="AC11" s="36"/>
      <c r="AD11" s="36">
        <f>4967025.92-4217025.92</f>
        <v>750000</v>
      </c>
      <c r="AE11" s="36">
        <f>1514879.08-1514879.08</f>
        <v>0</v>
      </c>
      <c r="AF11" s="36">
        <v>1801718</v>
      </c>
      <c r="AG11" s="36">
        <v>1832652</v>
      </c>
      <c r="AH11" s="36">
        <v>1854633</v>
      </c>
      <c r="AI11" s="36">
        <v>1279092</v>
      </c>
      <c r="AJ11" s="36">
        <f t="shared" si="0"/>
        <v>7518095</v>
      </c>
      <c r="AK11" s="36"/>
      <c r="AL11" s="29"/>
      <c r="AM11" s="29"/>
      <c r="AN11" s="29"/>
      <c r="AO11" s="15"/>
      <c r="AP11" s="15"/>
      <c r="AQ11" s="15"/>
      <c r="AR11" s="15"/>
      <c r="AS11" s="15"/>
      <c r="AT11" s="15"/>
      <c r="AU11" s="15"/>
      <c r="AV11" s="15"/>
      <c r="AW11" s="15"/>
      <c r="AZ11" s="14">
        <f>+AN11</f>
        <v>0</v>
      </c>
      <c r="BB11" s="14" t="s">
        <v>61</v>
      </c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</row>
    <row r="12" spans="1:89" s="9" customFormat="1" x14ac:dyDescent="0.25">
      <c r="A12" s="5" t="s">
        <v>58</v>
      </c>
      <c r="B12" s="18">
        <v>216331</v>
      </c>
      <c r="C12" s="18">
        <v>2</v>
      </c>
      <c r="D12" s="18">
        <v>1</v>
      </c>
      <c r="E12" s="18">
        <v>6</v>
      </c>
      <c r="F12" s="18">
        <v>331</v>
      </c>
      <c r="G12" s="18">
        <v>11170</v>
      </c>
      <c r="H12" s="18">
        <v>1</v>
      </c>
      <c r="I12" s="18">
        <v>1</v>
      </c>
      <c r="J12" s="18">
        <v>1</v>
      </c>
      <c r="K12" s="18">
        <v>7</v>
      </c>
      <c r="L12" s="18">
        <v>0</v>
      </c>
      <c r="M12" s="5">
        <v>44191100</v>
      </c>
      <c r="N12" s="18">
        <v>4419</v>
      </c>
      <c r="O12" s="18">
        <v>1</v>
      </c>
      <c r="P12" s="18">
        <v>1</v>
      </c>
      <c r="Q12" s="32" t="s">
        <v>18</v>
      </c>
      <c r="R12" s="6"/>
      <c r="S12" s="42"/>
      <c r="T12" s="18">
        <v>4</v>
      </c>
      <c r="U12" s="43" t="s">
        <v>65</v>
      </c>
      <c r="V12" s="33" t="s">
        <v>39</v>
      </c>
      <c r="W12" s="37">
        <f>+X12+Y12+Z12+AA12+AB12+AC12+AD12+AE12+AF12+AG12+AH12+AI12</f>
        <v>5731905</v>
      </c>
      <c r="X12" s="37"/>
      <c r="Y12" s="37"/>
      <c r="Z12" s="37"/>
      <c r="AA12" s="37"/>
      <c r="AB12" s="37"/>
      <c r="AC12" s="37"/>
      <c r="AD12" s="37"/>
      <c r="AE12" s="13">
        <v>5731905</v>
      </c>
      <c r="AF12" s="37"/>
      <c r="AG12" s="37"/>
      <c r="AH12" s="37"/>
      <c r="AI12" s="37"/>
      <c r="AJ12" s="37">
        <f t="shared" si="0"/>
        <v>5731905</v>
      </c>
      <c r="AK12" s="37"/>
      <c r="AL12" s="34"/>
      <c r="AM12" s="34"/>
      <c r="AN12" s="34"/>
      <c r="AO12" s="13"/>
      <c r="AP12" s="13"/>
      <c r="AQ12" s="13"/>
      <c r="AR12" s="13"/>
      <c r="AS12" s="13"/>
      <c r="AT12" s="13"/>
      <c r="AU12" s="13"/>
      <c r="AV12" s="13"/>
      <c r="AW12" s="13"/>
      <c r="AX12" s="11"/>
      <c r="AY12" s="11"/>
      <c r="AZ12" s="11"/>
      <c r="BA12" s="11"/>
      <c r="BB12" s="11" t="s">
        <v>61</v>
      </c>
      <c r="BC12" s="11"/>
      <c r="BD12" s="11"/>
      <c r="BE12" s="11"/>
      <c r="BF12" s="11"/>
      <c r="BG12" s="11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89" s="11" customFormat="1" x14ac:dyDescent="0.25">
      <c r="A13" s="5" t="s">
        <v>58</v>
      </c>
      <c r="B13" s="18">
        <v>216331</v>
      </c>
      <c r="C13" s="5">
        <v>2</v>
      </c>
      <c r="D13" s="5">
        <v>1</v>
      </c>
      <c r="E13" s="5">
        <v>6</v>
      </c>
      <c r="F13" s="18">
        <v>331</v>
      </c>
      <c r="G13" s="18">
        <v>11170</v>
      </c>
      <c r="H13" s="5">
        <v>1</v>
      </c>
      <c r="I13" s="5">
        <v>1</v>
      </c>
      <c r="J13" s="5">
        <v>1</v>
      </c>
      <c r="K13" s="5">
        <v>7</v>
      </c>
      <c r="L13" s="5">
        <v>0</v>
      </c>
      <c r="M13" s="18">
        <v>44191100</v>
      </c>
      <c r="N13" s="5">
        <v>4419</v>
      </c>
      <c r="O13" s="5">
        <v>1</v>
      </c>
      <c r="P13" s="5">
        <v>1</v>
      </c>
      <c r="Q13" s="30" t="s">
        <v>18</v>
      </c>
      <c r="R13" s="6"/>
      <c r="S13" s="27"/>
      <c r="T13" s="5">
        <v>4</v>
      </c>
      <c r="U13" s="31" t="s">
        <v>65</v>
      </c>
      <c r="V13" s="33" t="s">
        <v>46</v>
      </c>
      <c r="W13" s="37">
        <f>+X13+Y13+Z13+AA13+AB13+AC13+AD13+AE13+AF13+AG13+AH13+AI13</f>
        <v>0</v>
      </c>
      <c r="X13" s="37">
        <f t="shared" ref="X13:AI13" si="1">+X9-X10-X11-X12</f>
        <v>0</v>
      </c>
      <c r="Y13" s="37">
        <f t="shared" si="1"/>
        <v>0</v>
      </c>
      <c r="Z13" s="37">
        <f t="shared" si="1"/>
        <v>0</v>
      </c>
      <c r="AA13" s="37">
        <f t="shared" si="1"/>
        <v>0</v>
      </c>
      <c r="AB13" s="37">
        <f t="shared" si="1"/>
        <v>0</v>
      </c>
      <c r="AC13" s="37">
        <f t="shared" si="1"/>
        <v>0</v>
      </c>
      <c r="AD13" s="37">
        <f t="shared" si="1"/>
        <v>3467025.92</v>
      </c>
      <c r="AE13" s="37">
        <f t="shared" si="1"/>
        <v>-4217025.92</v>
      </c>
      <c r="AF13" s="37">
        <f t="shared" si="1"/>
        <v>-1801718</v>
      </c>
      <c r="AG13" s="37">
        <f t="shared" si="1"/>
        <v>2551718</v>
      </c>
      <c r="AH13" s="37">
        <f t="shared" si="1"/>
        <v>0</v>
      </c>
      <c r="AI13" s="37">
        <f t="shared" si="1"/>
        <v>0</v>
      </c>
      <c r="AJ13" s="37">
        <f t="shared" si="0"/>
        <v>0</v>
      </c>
      <c r="AK13" s="37"/>
      <c r="AL13" s="34"/>
      <c r="AM13" s="34"/>
      <c r="AN13" s="34"/>
      <c r="AO13" s="13"/>
      <c r="AP13" s="13"/>
      <c r="AQ13" s="13"/>
      <c r="AR13" s="13"/>
      <c r="AS13" s="13"/>
      <c r="AT13" s="13"/>
      <c r="AU13" s="13"/>
      <c r="AV13" s="13"/>
      <c r="AW13" s="13"/>
      <c r="BB13" s="11" t="s">
        <v>61</v>
      </c>
    </row>
    <row r="14" spans="1:89" s="10" customFormat="1" ht="33.75" x14ac:dyDescent="0.25">
      <c r="A14" s="5"/>
      <c r="B14" s="5">
        <v>242418</v>
      </c>
      <c r="C14" s="5">
        <v>2</v>
      </c>
      <c r="D14" s="5">
        <v>4</v>
      </c>
      <c r="E14" s="5">
        <v>2</v>
      </c>
      <c r="F14" s="5">
        <v>418</v>
      </c>
      <c r="G14" s="5">
        <v>11170</v>
      </c>
      <c r="H14" s="5">
        <v>1</v>
      </c>
      <c r="I14" s="5">
        <v>1</v>
      </c>
      <c r="J14" s="5">
        <v>1</v>
      </c>
      <c r="K14" s="5">
        <v>7</v>
      </c>
      <c r="L14" s="5">
        <v>0</v>
      </c>
      <c r="M14" s="5">
        <v>44191100</v>
      </c>
      <c r="N14" s="5">
        <v>4419</v>
      </c>
      <c r="O14" s="5">
        <v>1</v>
      </c>
      <c r="P14" s="5">
        <v>1</v>
      </c>
      <c r="Q14" s="30" t="s">
        <v>18</v>
      </c>
      <c r="R14" s="6"/>
      <c r="S14" s="27" t="s">
        <v>60</v>
      </c>
      <c r="T14" s="5">
        <v>4</v>
      </c>
      <c r="U14" s="35" t="s">
        <v>66</v>
      </c>
      <c r="V14" s="28" t="s">
        <v>59</v>
      </c>
      <c r="W14" s="36">
        <v>3000000</v>
      </c>
      <c r="X14" s="36">
        <v>223747</v>
      </c>
      <c r="Y14" s="36">
        <v>223753</v>
      </c>
      <c r="Z14" s="36">
        <v>216924</v>
      </c>
      <c r="AA14" s="36">
        <v>294559</v>
      </c>
      <c r="AB14" s="36">
        <v>313651</v>
      </c>
      <c r="AC14" s="36">
        <v>343651</v>
      </c>
      <c r="AD14" s="36">
        <v>340924</v>
      </c>
      <c r="AE14" s="36">
        <v>299032</v>
      </c>
      <c r="AF14" s="36">
        <v>252324</v>
      </c>
      <c r="AG14" s="36">
        <v>252324</v>
      </c>
      <c r="AH14" s="36">
        <v>239111</v>
      </c>
      <c r="AI14" s="36">
        <v>0</v>
      </c>
      <c r="AJ14" s="36">
        <f t="shared" ref="AJ14:AJ19" si="2">SUM(X14:AI14)</f>
        <v>3000000</v>
      </c>
      <c r="AK14" s="36"/>
      <c r="AL14" s="29"/>
      <c r="AM14" s="29"/>
      <c r="AN14" s="29"/>
      <c r="AO14" s="15"/>
      <c r="AP14" s="15"/>
      <c r="AQ14" s="15"/>
      <c r="AR14" s="15"/>
      <c r="AS14" s="15"/>
      <c r="AT14" s="15"/>
      <c r="AU14" s="15"/>
      <c r="AV14" s="15"/>
      <c r="AW14" s="15"/>
      <c r="AX14" s="14"/>
      <c r="AY14" s="14"/>
      <c r="AZ14" s="11"/>
      <c r="BA14" s="11"/>
      <c r="BB14" s="14" t="s">
        <v>62</v>
      </c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</row>
    <row r="15" spans="1:89" s="10" customFormat="1" x14ac:dyDescent="0.25">
      <c r="A15" s="5" t="s">
        <v>58</v>
      </c>
      <c r="B15" s="5">
        <v>242418</v>
      </c>
      <c r="C15" s="5">
        <v>2</v>
      </c>
      <c r="D15" s="5">
        <v>4</v>
      </c>
      <c r="E15" s="5">
        <v>2</v>
      </c>
      <c r="F15" s="5">
        <v>418</v>
      </c>
      <c r="G15" s="5">
        <v>11170</v>
      </c>
      <c r="H15" s="5">
        <v>1</v>
      </c>
      <c r="I15" s="5">
        <v>1</v>
      </c>
      <c r="J15" s="5">
        <v>1</v>
      </c>
      <c r="K15" s="5">
        <v>7</v>
      </c>
      <c r="L15" s="5">
        <v>0</v>
      </c>
      <c r="M15" s="5">
        <v>44191100</v>
      </c>
      <c r="N15" s="5">
        <v>4419</v>
      </c>
      <c r="O15" s="5">
        <v>1</v>
      </c>
      <c r="P15" s="5">
        <v>1</v>
      </c>
      <c r="Q15" s="30" t="s">
        <v>18</v>
      </c>
      <c r="R15" s="6"/>
      <c r="S15" s="27"/>
      <c r="T15" s="5">
        <v>4</v>
      </c>
      <c r="U15" s="35" t="s">
        <v>66</v>
      </c>
      <c r="V15" s="28" t="s">
        <v>32</v>
      </c>
      <c r="W15" s="38">
        <f>+X15+Y15+Z15+AA15+AB15+AC15+AD15+AE15+AF15+AG15+AH15+AI15</f>
        <v>3750000</v>
      </c>
      <c r="X15" s="36">
        <f>223747-223747</f>
        <v>0</v>
      </c>
      <c r="Y15" s="36">
        <f>223753-223753</f>
        <v>0</v>
      </c>
      <c r="Z15" s="36">
        <f>216924-216924</f>
        <v>0</v>
      </c>
      <c r="AA15" s="36">
        <f>294559+664424-958983</f>
        <v>0</v>
      </c>
      <c r="AB15" s="36">
        <f>313651-313651</f>
        <v>0</v>
      </c>
      <c r="AC15" s="36">
        <f>343651-343651</f>
        <v>0</v>
      </c>
      <c r="AD15" s="36">
        <f>340924+1616285+365727.08-2322936.08</f>
        <v>0</v>
      </c>
      <c r="AE15" s="36">
        <f>299032+272882.92-571914.92</f>
        <v>0</v>
      </c>
      <c r="AF15" s="36">
        <f>252324+46390-298714</f>
        <v>0</v>
      </c>
      <c r="AG15" s="36">
        <f>252324+29091+3193565</f>
        <v>3474980</v>
      </c>
      <c r="AH15" s="36">
        <f>239111+29090</f>
        <v>268201</v>
      </c>
      <c r="AI15" s="36">
        <v>6819</v>
      </c>
      <c r="AJ15" s="36">
        <f t="shared" si="2"/>
        <v>3750000</v>
      </c>
      <c r="AK15" s="37">
        <f>+W15-W14</f>
        <v>750000</v>
      </c>
      <c r="AL15" s="29" t="s">
        <v>70</v>
      </c>
      <c r="AM15" s="29" t="s">
        <v>73</v>
      </c>
      <c r="AN15" s="29"/>
      <c r="AO15" s="15">
        <f>+W15</f>
        <v>3750000</v>
      </c>
      <c r="AP15" s="15">
        <f>+X15+Y15+Z15+AA15+AB15+AC15+AD15+AE15+AF15+AG15</f>
        <v>3474980</v>
      </c>
      <c r="AQ15" s="15">
        <f>+W18</f>
        <v>0</v>
      </c>
      <c r="AR15" s="15">
        <f>+W16</f>
        <v>0</v>
      </c>
      <c r="AS15" s="15">
        <f>+W17</f>
        <v>3750000</v>
      </c>
      <c r="AT15" s="15"/>
      <c r="AU15" s="15"/>
      <c r="AV15" s="15"/>
      <c r="AW15" s="15">
        <f>+W19</f>
        <v>0</v>
      </c>
      <c r="AX15" s="14" t="str">
        <f>+AL15</f>
        <v>AF-1588-5641-10824</v>
      </c>
      <c r="AY15" s="14" t="str">
        <f>+AM15</f>
        <v>AF-1588-5641-6681-10824</v>
      </c>
      <c r="AZ15" s="19">
        <f>+AN16</f>
        <v>0</v>
      </c>
      <c r="BA15" s="20">
        <f>+AN17</f>
        <v>0</v>
      </c>
      <c r="BB15" s="14" t="s">
        <v>62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</row>
    <row r="16" spans="1:89" s="10" customFormat="1" x14ac:dyDescent="0.25">
      <c r="A16" s="5" t="s">
        <v>58</v>
      </c>
      <c r="B16" s="5">
        <v>242418</v>
      </c>
      <c r="C16" s="5">
        <v>2</v>
      </c>
      <c r="D16" s="5">
        <v>4</v>
      </c>
      <c r="E16" s="5">
        <v>2</v>
      </c>
      <c r="F16" s="5">
        <v>418</v>
      </c>
      <c r="G16" s="5">
        <v>11170</v>
      </c>
      <c r="H16" s="5">
        <v>1</v>
      </c>
      <c r="I16" s="5">
        <v>1</v>
      </c>
      <c r="J16" s="5">
        <v>1</v>
      </c>
      <c r="K16" s="5">
        <v>7</v>
      </c>
      <c r="L16" s="5">
        <v>0</v>
      </c>
      <c r="M16" s="5">
        <v>44191100</v>
      </c>
      <c r="N16" s="5">
        <v>4419</v>
      </c>
      <c r="O16" s="5">
        <v>1</v>
      </c>
      <c r="P16" s="5">
        <v>1</v>
      </c>
      <c r="Q16" s="30" t="s">
        <v>18</v>
      </c>
      <c r="R16" s="6"/>
      <c r="S16" s="27"/>
      <c r="T16" s="5">
        <v>4</v>
      </c>
      <c r="U16" s="35" t="s">
        <v>66</v>
      </c>
      <c r="V16" s="28" t="s">
        <v>45</v>
      </c>
      <c r="W16" s="36">
        <f>+X16+Y16+Z16+AA16+AB16+AC16+AD16+AE16+AF16+AG16+AH16+AI16</f>
        <v>0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>
        <f t="shared" si="2"/>
        <v>0</v>
      </c>
      <c r="AK16" s="36"/>
      <c r="AL16" s="29"/>
      <c r="AM16" s="29"/>
      <c r="AN16" s="29"/>
      <c r="AO16" s="15"/>
      <c r="AP16" s="15"/>
      <c r="AQ16" s="15"/>
      <c r="AR16" s="15"/>
      <c r="AS16" s="15"/>
      <c r="AT16" s="15"/>
      <c r="AU16" s="15"/>
      <c r="AV16" s="15"/>
      <c r="AW16" s="15"/>
      <c r="AX16" s="14"/>
      <c r="AY16" s="14"/>
      <c r="AZ16" s="11"/>
      <c r="BA16" s="11"/>
      <c r="BB16" s="14" t="s">
        <v>62</v>
      </c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</row>
    <row r="17" spans="1:89" s="14" customFormat="1" x14ac:dyDescent="0.25">
      <c r="A17" s="5" t="s">
        <v>58</v>
      </c>
      <c r="B17" s="5">
        <v>242418</v>
      </c>
      <c r="C17" s="5">
        <v>2</v>
      </c>
      <c r="D17" s="5">
        <v>4</v>
      </c>
      <c r="E17" s="5">
        <v>2</v>
      </c>
      <c r="F17" s="5">
        <v>418</v>
      </c>
      <c r="G17" s="5">
        <v>11170</v>
      </c>
      <c r="H17" s="5">
        <v>1</v>
      </c>
      <c r="I17" s="5">
        <v>1</v>
      </c>
      <c r="J17" s="5">
        <v>1</v>
      </c>
      <c r="K17" s="5">
        <v>7</v>
      </c>
      <c r="L17" s="5">
        <v>0</v>
      </c>
      <c r="M17" s="5">
        <v>44191100</v>
      </c>
      <c r="N17" s="5">
        <v>4419</v>
      </c>
      <c r="O17" s="5">
        <v>1</v>
      </c>
      <c r="P17" s="5">
        <v>1</v>
      </c>
      <c r="Q17" s="30" t="s">
        <v>18</v>
      </c>
      <c r="R17" s="6"/>
      <c r="S17" s="27"/>
      <c r="T17" s="5">
        <v>4</v>
      </c>
      <c r="U17" s="35" t="s">
        <v>66</v>
      </c>
      <c r="V17" s="28" t="s">
        <v>63</v>
      </c>
      <c r="W17" s="36">
        <f>+X17+Y17+Z17+AA17+AB17+AC17+AD17+AE17+AF17+AG17+AH17+AI17</f>
        <v>3750000</v>
      </c>
      <c r="X17" s="36"/>
      <c r="Y17" s="36"/>
      <c r="Z17" s="36"/>
      <c r="AA17" s="36"/>
      <c r="AB17" s="36"/>
      <c r="AC17" s="36"/>
      <c r="AD17" s="36">
        <f>340924+1616285+365727.08</f>
        <v>2322936.08</v>
      </c>
      <c r="AE17" s="36">
        <f>299032+272882.92</f>
        <v>571914.91999999993</v>
      </c>
      <c r="AF17" s="36">
        <f>252324+46390</f>
        <v>298714</v>
      </c>
      <c r="AG17" s="36">
        <f>252324+29091</f>
        <v>281415</v>
      </c>
      <c r="AH17" s="36">
        <f>239111+29090</f>
        <v>268201</v>
      </c>
      <c r="AI17" s="36">
        <v>6819</v>
      </c>
      <c r="AJ17" s="36">
        <f t="shared" si="2"/>
        <v>3750000</v>
      </c>
      <c r="AK17" s="36"/>
      <c r="AL17" s="29"/>
      <c r="AM17" s="29"/>
      <c r="AN17" s="29"/>
      <c r="AO17" s="15"/>
      <c r="AP17" s="15"/>
      <c r="AQ17" s="15"/>
      <c r="AR17" s="15"/>
      <c r="AS17" s="15"/>
      <c r="AT17" s="15"/>
      <c r="AU17" s="15"/>
      <c r="AV17" s="15"/>
      <c r="AW17" s="15"/>
      <c r="AZ17" s="14">
        <f>+AN17</f>
        <v>0</v>
      </c>
      <c r="BB17" s="14" t="s">
        <v>62</v>
      </c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</row>
    <row r="18" spans="1:89" s="10" customFormat="1" x14ac:dyDescent="0.25">
      <c r="A18" s="5" t="s">
        <v>58</v>
      </c>
      <c r="B18" s="18">
        <v>242418</v>
      </c>
      <c r="C18" s="18">
        <v>2</v>
      </c>
      <c r="D18" s="18">
        <v>4</v>
      </c>
      <c r="E18" s="18">
        <v>2</v>
      </c>
      <c r="F18" s="18">
        <v>418</v>
      </c>
      <c r="G18" s="18">
        <v>11170</v>
      </c>
      <c r="H18" s="18">
        <v>1</v>
      </c>
      <c r="I18" s="18">
        <v>1</v>
      </c>
      <c r="J18" s="18">
        <v>1</v>
      </c>
      <c r="K18" s="18">
        <v>7</v>
      </c>
      <c r="L18" s="18">
        <v>0</v>
      </c>
      <c r="M18" s="5">
        <v>44191100</v>
      </c>
      <c r="N18" s="18">
        <v>4419</v>
      </c>
      <c r="O18" s="18">
        <v>1</v>
      </c>
      <c r="P18" s="18">
        <v>1</v>
      </c>
      <c r="Q18" s="32" t="s">
        <v>18</v>
      </c>
      <c r="R18" s="6"/>
      <c r="S18" s="42"/>
      <c r="T18" s="18">
        <v>4</v>
      </c>
      <c r="U18" s="35" t="s">
        <v>66</v>
      </c>
      <c r="V18" s="33" t="s">
        <v>39</v>
      </c>
      <c r="W18" s="37">
        <f>+X18+Y18+Z18+AA18+AB18+AC18+AD18+AE18+AF18+AG18+AH18+AI18</f>
        <v>0</v>
      </c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>
        <f t="shared" si="2"/>
        <v>0</v>
      </c>
      <c r="AK18" s="37"/>
      <c r="AL18" s="34"/>
      <c r="AM18" s="34"/>
      <c r="AN18" s="34"/>
      <c r="AO18" s="13"/>
      <c r="AP18" s="13"/>
      <c r="AQ18" s="13"/>
      <c r="AR18" s="13"/>
      <c r="AS18" s="13"/>
      <c r="AT18" s="13"/>
      <c r="AU18" s="13"/>
      <c r="AV18" s="13"/>
      <c r="AW18" s="13"/>
      <c r="AX18" s="11"/>
      <c r="AY18" s="11"/>
      <c r="AZ18" s="11"/>
      <c r="BA18" s="11"/>
      <c r="BB18" s="11" t="s">
        <v>62</v>
      </c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</row>
    <row r="19" spans="1:89" s="11" customFormat="1" x14ac:dyDescent="0.25">
      <c r="A19" s="5" t="s">
        <v>58</v>
      </c>
      <c r="B19" s="18">
        <v>242418</v>
      </c>
      <c r="C19" s="5">
        <v>2</v>
      </c>
      <c r="D19" s="5">
        <v>4</v>
      </c>
      <c r="E19" s="5">
        <v>2</v>
      </c>
      <c r="F19" s="18">
        <v>418</v>
      </c>
      <c r="G19" s="18">
        <v>11170</v>
      </c>
      <c r="H19" s="5">
        <v>1</v>
      </c>
      <c r="I19" s="5">
        <v>1</v>
      </c>
      <c r="J19" s="5">
        <v>1</v>
      </c>
      <c r="K19" s="5">
        <v>7</v>
      </c>
      <c r="L19" s="5">
        <v>0</v>
      </c>
      <c r="M19" s="18">
        <v>44191100</v>
      </c>
      <c r="N19" s="5">
        <v>4419</v>
      </c>
      <c r="O19" s="5">
        <v>1</v>
      </c>
      <c r="P19" s="5">
        <v>1</v>
      </c>
      <c r="Q19" s="30" t="s">
        <v>18</v>
      </c>
      <c r="R19" s="6"/>
      <c r="S19" s="27"/>
      <c r="T19" s="5">
        <v>4</v>
      </c>
      <c r="U19" s="35" t="s">
        <v>66</v>
      </c>
      <c r="V19" s="33" t="s">
        <v>46</v>
      </c>
      <c r="W19" s="37">
        <f>+X19+Y19+Z19+AA19+AB19+AC19+AD19+AE19+AF19+AG19+AH19+AI19</f>
        <v>0</v>
      </c>
      <c r="X19" s="37">
        <f t="shared" ref="X19:AI19" si="3">+X15-X16-X17-X18</f>
        <v>0</v>
      </c>
      <c r="Y19" s="37">
        <f t="shared" si="3"/>
        <v>0</v>
      </c>
      <c r="Z19" s="37">
        <f t="shared" si="3"/>
        <v>0</v>
      </c>
      <c r="AA19" s="37">
        <f t="shared" si="3"/>
        <v>0</v>
      </c>
      <c r="AB19" s="37">
        <f t="shared" si="3"/>
        <v>0</v>
      </c>
      <c r="AC19" s="37">
        <f t="shared" si="3"/>
        <v>0</v>
      </c>
      <c r="AD19" s="37">
        <f t="shared" si="3"/>
        <v>-2322936.08</v>
      </c>
      <c r="AE19" s="37">
        <f t="shared" si="3"/>
        <v>-571914.91999999993</v>
      </c>
      <c r="AF19" s="37">
        <f t="shared" si="3"/>
        <v>-298714</v>
      </c>
      <c r="AG19" s="37">
        <f t="shared" si="3"/>
        <v>3193565</v>
      </c>
      <c r="AH19" s="37">
        <f t="shared" si="3"/>
        <v>0</v>
      </c>
      <c r="AI19" s="37">
        <f t="shared" si="3"/>
        <v>0</v>
      </c>
      <c r="AJ19" s="37">
        <f t="shared" si="2"/>
        <v>0</v>
      </c>
      <c r="AK19" s="37"/>
      <c r="AL19" s="34"/>
      <c r="AM19" s="34"/>
      <c r="AN19" s="34"/>
      <c r="AO19" s="13"/>
      <c r="AP19" s="13"/>
      <c r="AQ19" s="13"/>
      <c r="AR19" s="13"/>
      <c r="AS19" s="13"/>
      <c r="AT19" s="13"/>
      <c r="AU19" s="13"/>
      <c r="AV19" s="13"/>
      <c r="AW19" s="13"/>
      <c r="BB19" s="11" t="s">
        <v>62</v>
      </c>
    </row>
    <row r="20" spans="1:89" x14ac:dyDescent="0.25"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89" x14ac:dyDescent="0.25"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89" x14ac:dyDescent="0.25"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89" x14ac:dyDescent="0.25"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89" x14ac:dyDescent="0.25">
      <c r="AO24" s="15"/>
      <c r="AP24" s="15"/>
      <c r="AQ24" s="15"/>
      <c r="AR24" s="15"/>
      <c r="AS24" s="15"/>
      <c r="AT24" s="15"/>
      <c r="AU24" s="15"/>
      <c r="AV24" s="15"/>
      <c r="AW24" s="15"/>
    </row>
    <row r="25" spans="1:89" x14ac:dyDescent="0.25">
      <c r="AO25" s="15"/>
      <c r="AP25" s="15"/>
      <c r="AQ25" s="15"/>
      <c r="AR25" s="15"/>
      <c r="AS25" s="15"/>
      <c r="AT25" s="15"/>
      <c r="AU25" s="15"/>
      <c r="AV25" s="15"/>
      <c r="AW25" s="15"/>
    </row>
    <row r="26" spans="1:89" x14ac:dyDescent="0.25"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89" x14ac:dyDescent="0.25">
      <c r="AO27" s="15"/>
      <c r="AP27" s="15"/>
      <c r="AQ27" s="15"/>
      <c r="AR27" s="15"/>
      <c r="AS27" s="15"/>
      <c r="AT27" s="15"/>
      <c r="AU27" s="15"/>
      <c r="AV27" s="15"/>
      <c r="AW27" s="15"/>
    </row>
    <row r="28" spans="1:89" x14ac:dyDescent="0.25">
      <c r="AO28" s="15"/>
      <c r="AP28" s="15"/>
      <c r="AQ28" s="15"/>
      <c r="AR28" s="15"/>
      <c r="AS28" s="15"/>
      <c r="AT28" s="15"/>
      <c r="AU28" s="15"/>
      <c r="AV28" s="15"/>
      <c r="AW28" s="15"/>
    </row>
    <row r="29" spans="1:89" x14ac:dyDescent="0.25">
      <c r="AO29" s="15"/>
      <c r="AP29" s="15"/>
      <c r="AQ29" s="15"/>
      <c r="AR29" s="15"/>
      <c r="AS29" s="15"/>
      <c r="AT29" s="15"/>
      <c r="AU29" s="15"/>
      <c r="AV29" s="15"/>
      <c r="AW29" s="15"/>
    </row>
    <row r="30" spans="1:89" x14ac:dyDescent="0.25"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89" x14ac:dyDescent="0.25"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89" x14ac:dyDescent="0.25">
      <c r="AO32" s="15"/>
      <c r="AP32" s="15"/>
      <c r="AQ32" s="15"/>
      <c r="AR32" s="15"/>
      <c r="AS32" s="15"/>
      <c r="AT32" s="15"/>
      <c r="AU32" s="15"/>
      <c r="AV32" s="15"/>
      <c r="AW32" s="15"/>
    </row>
    <row r="33" spans="41:49" x14ac:dyDescent="0.25">
      <c r="AO33" s="15"/>
      <c r="AP33" s="15"/>
      <c r="AQ33" s="15"/>
      <c r="AR33" s="15"/>
      <c r="AS33" s="15"/>
      <c r="AT33" s="15"/>
      <c r="AU33" s="15"/>
      <c r="AV33" s="15"/>
      <c r="AW33" s="15"/>
    </row>
    <row r="34" spans="41:49" x14ac:dyDescent="0.25">
      <c r="AO34" s="15"/>
      <c r="AP34" s="15"/>
      <c r="AQ34" s="15"/>
      <c r="AR34" s="15"/>
      <c r="AS34" s="15"/>
      <c r="AT34" s="15"/>
      <c r="AU34" s="15"/>
      <c r="AV34" s="15"/>
      <c r="AW34" s="15"/>
    </row>
    <row r="35" spans="41:49" x14ac:dyDescent="0.25">
      <c r="AO35" s="15"/>
      <c r="AP35" s="15"/>
      <c r="AQ35" s="15"/>
      <c r="AR35" s="15"/>
      <c r="AS35" s="15"/>
      <c r="AT35" s="15"/>
      <c r="AU35" s="15"/>
      <c r="AV35" s="15"/>
      <c r="AW35" s="15"/>
    </row>
    <row r="36" spans="41:49" x14ac:dyDescent="0.25">
      <c r="AO36" s="15"/>
      <c r="AP36" s="15"/>
      <c r="AQ36" s="15"/>
      <c r="AR36" s="15"/>
      <c r="AS36" s="15"/>
      <c r="AT36" s="15"/>
      <c r="AU36" s="15"/>
      <c r="AV36" s="15"/>
      <c r="AW36" s="15"/>
    </row>
    <row r="37" spans="41:49" x14ac:dyDescent="0.25">
      <c r="AO37" s="15"/>
      <c r="AP37" s="15"/>
      <c r="AQ37" s="15"/>
      <c r="AR37" s="15"/>
      <c r="AS37" s="15"/>
      <c r="AT37" s="15"/>
      <c r="AU37" s="15"/>
      <c r="AV37" s="15"/>
      <c r="AW37" s="15"/>
    </row>
    <row r="38" spans="41:49" x14ac:dyDescent="0.25">
      <c r="AO38" s="15"/>
      <c r="AP38" s="15"/>
      <c r="AQ38" s="15"/>
      <c r="AR38" s="15"/>
      <c r="AS38" s="15"/>
      <c r="AT38" s="15"/>
      <c r="AU38" s="15"/>
      <c r="AV38" s="15"/>
      <c r="AW38" s="15"/>
    </row>
    <row r="39" spans="41:49" x14ac:dyDescent="0.25">
      <c r="AO39" s="15"/>
      <c r="AP39" s="15"/>
      <c r="AQ39" s="15"/>
      <c r="AR39" s="15"/>
      <c r="AS39" s="15"/>
      <c r="AT39" s="15"/>
      <c r="AU39" s="15"/>
      <c r="AV39" s="15"/>
      <c r="AW39" s="15"/>
    </row>
    <row r="40" spans="41:49" x14ac:dyDescent="0.25">
      <c r="AO40" s="15"/>
      <c r="AP40" s="15"/>
      <c r="AQ40" s="15"/>
      <c r="AR40" s="15"/>
      <c r="AS40" s="15"/>
      <c r="AT40" s="15"/>
      <c r="AU40" s="15"/>
      <c r="AV40" s="15"/>
      <c r="AW40" s="15"/>
    </row>
    <row r="41" spans="41:49" x14ac:dyDescent="0.25">
      <c r="AO41" s="15"/>
      <c r="AP41" s="15"/>
      <c r="AQ41" s="15"/>
      <c r="AR41" s="15"/>
      <c r="AS41" s="15"/>
      <c r="AT41" s="15"/>
      <c r="AU41" s="15"/>
      <c r="AV41" s="15"/>
      <c r="AW41" s="15"/>
    </row>
    <row r="42" spans="41:49" x14ac:dyDescent="0.25">
      <c r="AO42" s="15"/>
      <c r="AP42" s="15"/>
      <c r="AQ42" s="15"/>
      <c r="AR42" s="15"/>
      <c r="AS42" s="15"/>
      <c r="AT42" s="15"/>
      <c r="AU42" s="15"/>
      <c r="AV42" s="15"/>
      <c r="AW42" s="15"/>
    </row>
    <row r="43" spans="41:49" x14ac:dyDescent="0.25">
      <c r="AO43" s="15"/>
      <c r="AP43" s="15"/>
      <c r="AQ43" s="15"/>
      <c r="AR43" s="15"/>
      <c r="AS43" s="15"/>
      <c r="AT43" s="15"/>
      <c r="AU43" s="15"/>
      <c r="AV43" s="15"/>
      <c r="AW43" s="15"/>
    </row>
    <row r="44" spans="41:49" x14ac:dyDescent="0.25">
      <c r="AO44" s="15"/>
      <c r="AP44" s="15"/>
      <c r="AQ44" s="15"/>
      <c r="AR44" s="15"/>
      <c r="AS44" s="15"/>
      <c r="AT44" s="15"/>
      <c r="AU44" s="15"/>
      <c r="AV44" s="15"/>
      <c r="AW44" s="15"/>
    </row>
    <row r="45" spans="41:49" x14ac:dyDescent="0.25">
      <c r="AO45" s="15"/>
      <c r="AP45" s="15"/>
      <c r="AQ45" s="15"/>
      <c r="AR45" s="15"/>
      <c r="AS45" s="15"/>
      <c r="AT45" s="15"/>
      <c r="AU45" s="15"/>
      <c r="AV45" s="15"/>
      <c r="AW45" s="15"/>
    </row>
    <row r="46" spans="41:49" x14ac:dyDescent="0.25">
      <c r="AO46" s="15"/>
      <c r="AP46" s="15"/>
      <c r="AQ46" s="15"/>
      <c r="AR46" s="15"/>
      <c r="AS46" s="15"/>
      <c r="AT46" s="15"/>
      <c r="AU46" s="15"/>
      <c r="AV46" s="15"/>
      <c r="AW46" s="15"/>
    </row>
    <row r="47" spans="41:49" x14ac:dyDescent="0.25">
      <c r="AO47" s="15"/>
      <c r="AP47" s="15"/>
      <c r="AQ47" s="15"/>
      <c r="AR47" s="15"/>
      <c r="AS47" s="15"/>
      <c r="AT47" s="15"/>
      <c r="AU47" s="15"/>
      <c r="AV47" s="15"/>
      <c r="AW47" s="15"/>
    </row>
    <row r="48" spans="41:49" x14ac:dyDescent="0.25">
      <c r="AO48" s="15"/>
      <c r="AP48" s="15"/>
      <c r="AQ48" s="15"/>
      <c r="AR48" s="15"/>
      <c r="AS48" s="15"/>
      <c r="AT48" s="15"/>
      <c r="AU48" s="15"/>
      <c r="AV48" s="15"/>
      <c r="AW48" s="15"/>
    </row>
    <row r="49" spans="41:49" x14ac:dyDescent="0.25">
      <c r="AO49" s="15"/>
      <c r="AP49" s="15"/>
      <c r="AQ49" s="15"/>
      <c r="AR49" s="15"/>
      <c r="AS49" s="15"/>
      <c r="AT49" s="15"/>
      <c r="AU49" s="15"/>
      <c r="AV49" s="15"/>
      <c r="AW49" s="15"/>
    </row>
    <row r="50" spans="41:49" x14ac:dyDescent="0.25">
      <c r="AO50" s="15"/>
      <c r="AP50" s="15"/>
      <c r="AQ50" s="15"/>
      <c r="AR50" s="15"/>
      <c r="AS50" s="15"/>
      <c r="AT50" s="15"/>
      <c r="AU50" s="15"/>
      <c r="AV50" s="15"/>
      <c r="AW50" s="15"/>
    </row>
    <row r="51" spans="41:49" x14ac:dyDescent="0.25">
      <c r="AO51" s="15"/>
      <c r="AP51" s="15"/>
      <c r="AQ51" s="15"/>
      <c r="AR51" s="15"/>
      <c r="AS51" s="15"/>
      <c r="AT51" s="15"/>
      <c r="AU51" s="15"/>
      <c r="AV51" s="15"/>
      <c r="AW51" s="15"/>
    </row>
    <row r="52" spans="41:49" x14ac:dyDescent="0.25">
      <c r="AO52" s="15"/>
      <c r="AP52" s="15"/>
      <c r="AQ52" s="15"/>
      <c r="AR52" s="15"/>
      <c r="AS52" s="15"/>
      <c r="AT52" s="15"/>
      <c r="AU52" s="15"/>
      <c r="AV52" s="15"/>
      <c r="AW52" s="15"/>
    </row>
    <row r="53" spans="41:49" x14ac:dyDescent="0.25">
      <c r="AO53" s="15"/>
      <c r="AP53" s="15"/>
      <c r="AQ53" s="15"/>
      <c r="AR53" s="15"/>
      <c r="AS53" s="15"/>
      <c r="AT53" s="15"/>
      <c r="AU53" s="15"/>
      <c r="AV53" s="15"/>
      <c r="AW53" s="15"/>
    </row>
    <row r="54" spans="41:49" x14ac:dyDescent="0.25">
      <c r="AO54" s="15"/>
      <c r="AP54" s="15"/>
      <c r="AQ54" s="15"/>
      <c r="AR54" s="15"/>
      <c r="AS54" s="15"/>
      <c r="AT54" s="15"/>
      <c r="AU54" s="15"/>
      <c r="AV54" s="15"/>
      <c r="AW54" s="15"/>
    </row>
    <row r="55" spans="41:49" x14ac:dyDescent="0.25">
      <c r="AO55" s="15"/>
      <c r="AP55" s="15"/>
      <c r="AQ55" s="15"/>
      <c r="AR55" s="15"/>
      <c r="AS55" s="15"/>
      <c r="AT55" s="15"/>
      <c r="AU55" s="15"/>
      <c r="AV55" s="15"/>
      <c r="AW55" s="15"/>
    </row>
    <row r="56" spans="41:49" x14ac:dyDescent="0.25">
      <c r="AO56" s="15"/>
      <c r="AP56" s="15"/>
      <c r="AQ56" s="15"/>
      <c r="AR56" s="15"/>
      <c r="AS56" s="15"/>
      <c r="AT56" s="15"/>
      <c r="AU56" s="15"/>
      <c r="AV56" s="15"/>
      <c r="AW56" s="15"/>
    </row>
    <row r="57" spans="41:49" x14ac:dyDescent="0.25">
      <c r="AO57" s="15"/>
      <c r="AP57" s="15"/>
      <c r="AQ57" s="15"/>
      <c r="AR57" s="15"/>
      <c r="AS57" s="15"/>
      <c r="AT57" s="15"/>
      <c r="AU57" s="15"/>
      <c r="AV57" s="15"/>
      <c r="AW57" s="15"/>
    </row>
    <row r="58" spans="41:49" x14ac:dyDescent="0.25">
      <c r="AO58" s="15"/>
      <c r="AP58" s="15"/>
      <c r="AQ58" s="15"/>
      <c r="AR58" s="15"/>
      <c r="AS58" s="15"/>
      <c r="AT58" s="15"/>
      <c r="AU58" s="15"/>
      <c r="AV58" s="15"/>
      <c r="AW58" s="15"/>
    </row>
    <row r="59" spans="41:49" x14ac:dyDescent="0.25">
      <c r="AO59" s="15"/>
      <c r="AP59" s="15"/>
      <c r="AQ59" s="15"/>
      <c r="AR59" s="15"/>
      <c r="AS59" s="15"/>
      <c r="AT59" s="15"/>
      <c r="AU59" s="15"/>
      <c r="AV59" s="15"/>
      <c r="AW59" s="15"/>
    </row>
    <row r="60" spans="41:49" x14ac:dyDescent="0.25">
      <c r="AO60" s="15"/>
      <c r="AP60" s="15"/>
      <c r="AQ60" s="15"/>
      <c r="AR60" s="15"/>
      <c r="AS60" s="15"/>
      <c r="AT60" s="15"/>
      <c r="AU60" s="15"/>
      <c r="AV60" s="15"/>
      <c r="AW60" s="15"/>
    </row>
    <row r="61" spans="41:49" x14ac:dyDescent="0.25">
      <c r="AO61" s="15"/>
      <c r="AP61" s="15"/>
      <c r="AQ61" s="15"/>
      <c r="AR61" s="15"/>
      <c r="AS61" s="15"/>
      <c r="AT61" s="15"/>
      <c r="AU61" s="15"/>
      <c r="AV61" s="15"/>
      <c r="AW61" s="15"/>
    </row>
    <row r="62" spans="41:49" x14ac:dyDescent="0.25">
      <c r="AO62" s="15"/>
      <c r="AP62" s="15"/>
      <c r="AQ62" s="15"/>
      <c r="AR62" s="15"/>
      <c r="AS62" s="15"/>
      <c r="AT62" s="15"/>
      <c r="AU62" s="15"/>
      <c r="AV62" s="15"/>
      <c r="AW62" s="15"/>
    </row>
    <row r="63" spans="41:49" x14ac:dyDescent="0.25">
      <c r="AO63" s="15"/>
      <c r="AP63" s="15"/>
      <c r="AQ63" s="15"/>
      <c r="AR63" s="15"/>
      <c r="AS63" s="15"/>
      <c r="AT63" s="15"/>
      <c r="AU63" s="15"/>
      <c r="AV63" s="15"/>
      <c r="AW63" s="15"/>
    </row>
    <row r="64" spans="41:49" x14ac:dyDescent="0.25">
      <c r="AO64" s="15"/>
      <c r="AP64" s="15"/>
      <c r="AQ64" s="15"/>
      <c r="AR64" s="15"/>
      <c r="AS64" s="15"/>
      <c r="AT64" s="15"/>
      <c r="AU64" s="15"/>
      <c r="AV64" s="15"/>
      <c r="AW64" s="15"/>
    </row>
    <row r="65" spans="41:49" x14ac:dyDescent="0.25">
      <c r="AO65" s="15"/>
      <c r="AP65" s="15"/>
      <c r="AQ65" s="15"/>
      <c r="AR65" s="15"/>
      <c r="AS65" s="15"/>
      <c r="AT65" s="15"/>
      <c r="AU65" s="15"/>
      <c r="AV65" s="15"/>
      <c r="AW65" s="15"/>
    </row>
    <row r="66" spans="41:49" x14ac:dyDescent="0.25">
      <c r="AO66" s="15"/>
      <c r="AP66" s="15"/>
      <c r="AQ66" s="15"/>
      <c r="AR66" s="15"/>
      <c r="AS66" s="15"/>
      <c r="AT66" s="15"/>
      <c r="AU66" s="15"/>
      <c r="AV66" s="15"/>
      <c r="AW66" s="15"/>
    </row>
    <row r="67" spans="41:49" x14ac:dyDescent="0.25">
      <c r="AO67" s="15"/>
      <c r="AP67" s="15"/>
      <c r="AQ67" s="15"/>
      <c r="AR67" s="15"/>
      <c r="AS67" s="15"/>
      <c r="AT67" s="15"/>
      <c r="AU67" s="15"/>
      <c r="AV67" s="15"/>
      <c r="AW67" s="15"/>
    </row>
    <row r="68" spans="41:49" x14ac:dyDescent="0.25">
      <c r="AO68" s="15"/>
      <c r="AP68" s="15"/>
      <c r="AQ68" s="15"/>
      <c r="AR68" s="15"/>
      <c r="AS68" s="15"/>
      <c r="AT68" s="15"/>
      <c r="AU68" s="15"/>
      <c r="AV68" s="15"/>
      <c r="AW68" s="15"/>
    </row>
    <row r="69" spans="41:49" x14ac:dyDescent="0.25">
      <c r="AO69" s="15"/>
      <c r="AP69" s="15"/>
      <c r="AQ69" s="15"/>
      <c r="AR69" s="15"/>
      <c r="AS69" s="15"/>
      <c r="AT69" s="15"/>
      <c r="AU69" s="15"/>
      <c r="AV69" s="15"/>
      <c r="AW69" s="15"/>
    </row>
    <row r="70" spans="41:49" x14ac:dyDescent="0.25">
      <c r="AO70" s="15"/>
      <c r="AP70" s="15"/>
      <c r="AQ70" s="15"/>
      <c r="AR70" s="15"/>
      <c r="AS70" s="15"/>
      <c r="AT70" s="15"/>
      <c r="AU70" s="15"/>
      <c r="AV70" s="15"/>
      <c r="AW70" s="15"/>
    </row>
    <row r="71" spans="41:49" x14ac:dyDescent="0.25">
      <c r="AO71" s="15"/>
      <c r="AP71" s="15"/>
      <c r="AQ71" s="15"/>
      <c r="AR71" s="15"/>
      <c r="AS71" s="15"/>
      <c r="AT71" s="15"/>
      <c r="AU71" s="15"/>
      <c r="AV71" s="15"/>
      <c r="AW71" s="15"/>
    </row>
    <row r="72" spans="41:49" x14ac:dyDescent="0.25">
      <c r="AO72" s="15"/>
      <c r="AP72" s="15"/>
      <c r="AQ72" s="15"/>
      <c r="AR72" s="15"/>
      <c r="AS72" s="15"/>
      <c r="AT72" s="15"/>
      <c r="AU72" s="15"/>
      <c r="AV72" s="15"/>
      <c r="AW72" s="15"/>
    </row>
    <row r="73" spans="41:49" x14ac:dyDescent="0.25">
      <c r="AO73" s="15"/>
      <c r="AP73" s="15"/>
      <c r="AQ73" s="15"/>
      <c r="AR73" s="15"/>
      <c r="AS73" s="15"/>
      <c r="AT73" s="15"/>
      <c r="AU73" s="15"/>
      <c r="AV73" s="15"/>
      <c r="AW73" s="15"/>
    </row>
    <row r="74" spans="41:49" x14ac:dyDescent="0.25">
      <c r="AO74" s="15"/>
      <c r="AP74" s="15"/>
      <c r="AQ74" s="15"/>
      <c r="AR74" s="15"/>
      <c r="AS74" s="15"/>
      <c r="AT74" s="15"/>
      <c r="AU74" s="15"/>
      <c r="AV74" s="15"/>
      <c r="AW74" s="15"/>
    </row>
    <row r="75" spans="41:49" x14ac:dyDescent="0.25">
      <c r="AO75" s="15"/>
      <c r="AP75" s="15"/>
      <c r="AQ75" s="15"/>
      <c r="AR75" s="15"/>
      <c r="AS75" s="15"/>
      <c r="AT75" s="15"/>
      <c r="AU75" s="15"/>
      <c r="AV75" s="15"/>
      <c r="AW75" s="15"/>
    </row>
    <row r="76" spans="41:49" x14ac:dyDescent="0.25">
      <c r="AO76" s="15"/>
      <c r="AP76" s="15"/>
      <c r="AQ76" s="15"/>
      <c r="AR76" s="15"/>
      <c r="AS76" s="15"/>
      <c r="AT76" s="15"/>
      <c r="AU76" s="15"/>
      <c r="AV76" s="15"/>
      <c r="AW76" s="15"/>
    </row>
    <row r="77" spans="41:49" x14ac:dyDescent="0.25">
      <c r="AO77" s="15"/>
      <c r="AP77" s="15"/>
      <c r="AQ77" s="15"/>
      <c r="AR77" s="15"/>
      <c r="AS77" s="15"/>
      <c r="AT77" s="15"/>
      <c r="AU77" s="15"/>
      <c r="AV77" s="15"/>
      <c r="AW77" s="15"/>
    </row>
    <row r="78" spans="41:49" x14ac:dyDescent="0.25">
      <c r="AO78" s="15"/>
      <c r="AP78" s="15"/>
      <c r="AQ78" s="15"/>
      <c r="AR78" s="15"/>
      <c r="AS78" s="15"/>
      <c r="AT78" s="15"/>
      <c r="AU78" s="15"/>
      <c r="AV78" s="15"/>
      <c r="AW78" s="15"/>
    </row>
    <row r="79" spans="41:49" x14ac:dyDescent="0.25">
      <c r="AO79" s="15"/>
      <c r="AP79" s="15"/>
      <c r="AQ79" s="15"/>
      <c r="AR79" s="15"/>
      <c r="AS79" s="15"/>
      <c r="AT79" s="15"/>
      <c r="AU79" s="15"/>
      <c r="AV79" s="15"/>
      <c r="AW79" s="15"/>
    </row>
    <row r="80" spans="41:49" x14ac:dyDescent="0.25">
      <c r="AO80" s="15"/>
      <c r="AP80" s="15"/>
      <c r="AQ80" s="15"/>
      <c r="AR80" s="15"/>
      <c r="AS80" s="15"/>
      <c r="AT80" s="15"/>
      <c r="AU80" s="15"/>
      <c r="AV80" s="15"/>
      <c r="AW80" s="15"/>
    </row>
    <row r="81" spans="41:49" x14ac:dyDescent="0.25">
      <c r="AO81" s="15"/>
      <c r="AP81" s="15"/>
      <c r="AQ81" s="15"/>
      <c r="AR81" s="15"/>
      <c r="AS81" s="15"/>
      <c r="AT81" s="15"/>
      <c r="AU81" s="15"/>
      <c r="AV81" s="15"/>
      <c r="AW81" s="15"/>
    </row>
    <row r="82" spans="41:49" x14ac:dyDescent="0.25">
      <c r="AO82" s="15"/>
      <c r="AP82" s="15"/>
      <c r="AQ82" s="15"/>
      <c r="AR82" s="15"/>
      <c r="AS82" s="15"/>
      <c r="AT82" s="15"/>
      <c r="AU82" s="15"/>
      <c r="AV82" s="15"/>
      <c r="AW82" s="15"/>
    </row>
    <row r="83" spans="41:49" x14ac:dyDescent="0.25">
      <c r="AO83" s="15"/>
      <c r="AP83" s="15"/>
      <c r="AQ83" s="15"/>
      <c r="AR83" s="15"/>
      <c r="AS83" s="15"/>
      <c r="AT83" s="15"/>
      <c r="AU83" s="15"/>
      <c r="AV83" s="15"/>
      <c r="AW83" s="15"/>
    </row>
    <row r="84" spans="41:49" x14ac:dyDescent="0.25">
      <c r="AO84" s="15"/>
      <c r="AP84" s="15"/>
      <c r="AQ84" s="15"/>
      <c r="AR84" s="15"/>
      <c r="AS84" s="15"/>
      <c r="AT84" s="15"/>
      <c r="AU84" s="15"/>
      <c r="AV84" s="15"/>
      <c r="AW84" s="15"/>
    </row>
    <row r="85" spans="41:49" x14ac:dyDescent="0.25">
      <c r="AO85" s="15"/>
      <c r="AP85" s="15"/>
      <c r="AQ85" s="15"/>
      <c r="AR85" s="15"/>
      <c r="AS85" s="15"/>
      <c r="AT85" s="15"/>
      <c r="AU85" s="15"/>
      <c r="AV85" s="15"/>
      <c r="AW85" s="15"/>
    </row>
    <row r="86" spans="41:49" x14ac:dyDescent="0.25">
      <c r="AO86" s="15"/>
      <c r="AP86" s="15"/>
      <c r="AQ86" s="15"/>
      <c r="AR86" s="15"/>
      <c r="AS86" s="15"/>
      <c r="AT86" s="15"/>
      <c r="AU86" s="15"/>
      <c r="AV86" s="15"/>
      <c r="AW86" s="15"/>
    </row>
    <row r="87" spans="41:49" x14ac:dyDescent="0.25">
      <c r="AO87" s="15"/>
      <c r="AP87" s="15"/>
      <c r="AQ87" s="15"/>
      <c r="AR87" s="15"/>
      <c r="AS87" s="15"/>
      <c r="AT87" s="15"/>
      <c r="AU87" s="15"/>
      <c r="AV87" s="15"/>
      <c r="AW87" s="15"/>
    </row>
    <row r="88" spans="41:49" x14ac:dyDescent="0.25">
      <c r="AO88" s="15"/>
      <c r="AP88" s="15"/>
      <c r="AQ88" s="15"/>
      <c r="AR88" s="15"/>
      <c r="AS88" s="15"/>
      <c r="AT88" s="15"/>
      <c r="AU88" s="15"/>
      <c r="AV88" s="15"/>
      <c r="AW88" s="15"/>
    </row>
    <row r="89" spans="41:49" x14ac:dyDescent="0.25">
      <c r="AO89" s="15"/>
      <c r="AP89" s="15"/>
      <c r="AQ89" s="15"/>
      <c r="AR89" s="15"/>
      <c r="AS89" s="15"/>
      <c r="AT89" s="15"/>
      <c r="AU89" s="15"/>
      <c r="AV89" s="15"/>
      <c r="AW89" s="15"/>
    </row>
    <row r="90" spans="41:49" x14ac:dyDescent="0.25">
      <c r="AO90" s="15"/>
      <c r="AP90" s="15"/>
      <c r="AQ90" s="15"/>
      <c r="AR90" s="15"/>
      <c r="AS90" s="15"/>
      <c r="AT90" s="15"/>
      <c r="AU90" s="15"/>
      <c r="AV90" s="15"/>
      <c r="AW90" s="15"/>
    </row>
    <row r="91" spans="41:49" x14ac:dyDescent="0.25">
      <c r="AO91" s="15"/>
      <c r="AP91" s="15"/>
      <c r="AQ91" s="15"/>
      <c r="AR91" s="15"/>
      <c r="AS91" s="15"/>
      <c r="AT91" s="15"/>
      <c r="AU91" s="15"/>
      <c r="AV91" s="15"/>
      <c r="AW91" s="15"/>
    </row>
    <row r="92" spans="41:49" x14ac:dyDescent="0.25">
      <c r="AO92" s="15"/>
      <c r="AP92" s="15"/>
      <c r="AQ92" s="15"/>
      <c r="AR92" s="15"/>
      <c r="AS92" s="15"/>
      <c r="AT92" s="15"/>
      <c r="AU92" s="15"/>
      <c r="AV92" s="15"/>
      <c r="AW92" s="15"/>
    </row>
    <row r="93" spans="41:49" x14ac:dyDescent="0.25">
      <c r="AO93" s="15"/>
      <c r="AP93" s="15"/>
      <c r="AQ93" s="15"/>
      <c r="AR93" s="15"/>
      <c r="AS93" s="15"/>
      <c r="AT93" s="15"/>
      <c r="AU93" s="15"/>
      <c r="AV93" s="15"/>
      <c r="AW93" s="15"/>
    </row>
    <row r="94" spans="41:49" x14ac:dyDescent="0.25">
      <c r="AO94" s="15"/>
      <c r="AP94" s="15"/>
      <c r="AQ94" s="15"/>
      <c r="AR94" s="15"/>
      <c r="AS94" s="15"/>
      <c r="AT94" s="15"/>
      <c r="AU94" s="15"/>
      <c r="AV94" s="15"/>
      <c r="AW94" s="15"/>
    </row>
    <row r="95" spans="41:49" x14ac:dyDescent="0.25">
      <c r="AO95" s="15"/>
      <c r="AP95" s="15"/>
      <c r="AQ95" s="15"/>
      <c r="AR95" s="15"/>
      <c r="AS95" s="15"/>
      <c r="AT95" s="15"/>
      <c r="AU95" s="15"/>
      <c r="AV95" s="15"/>
      <c r="AW95" s="15"/>
    </row>
    <row r="96" spans="41:49" x14ac:dyDescent="0.25">
      <c r="AO96" s="15"/>
      <c r="AP96" s="15"/>
      <c r="AQ96" s="15"/>
      <c r="AR96" s="15"/>
      <c r="AS96" s="15"/>
      <c r="AT96" s="15"/>
      <c r="AU96" s="15"/>
      <c r="AV96" s="15"/>
      <c r="AW96" s="15"/>
    </row>
    <row r="97" spans="41:49" x14ac:dyDescent="0.25">
      <c r="AO97" s="15"/>
      <c r="AP97" s="15"/>
      <c r="AQ97" s="15"/>
      <c r="AR97" s="15"/>
      <c r="AS97" s="15"/>
      <c r="AT97" s="15"/>
      <c r="AU97" s="15"/>
      <c r="AV97" s="15"/>
      <c r="AW97" s="15"/>
    </row>
    <row r="98" spans="41:49" x14ac:dyDescent="0.25">
      <c r="AO98" s="15"/>
      <c r="AP98" s="15"/>
      <c r="AQ98" s="15"/>
      <c r="AR98" s="15"/>
      <c r="AS98" s="15"/>
      <c r="AT98" s="15"/>
      <c r="AU98" s="15"/>
      <c r="AV98" s="15"/>
      <c r="AW98" s="15"/>
    </row>
    <row r="99" spans="41:49" x14ac:dyDescent="0.25">
      <c r="AO99" s="15"/>
      <c r="AP99" s="15"/>
      <c r="AQ99" s="15"/>
      <c r="AR99" s="15"/>
      <c r="AS99" s="15"/>
      <c r="AT99" s="15"/>
      <c r="AU99" s="15"/>
      <c r="AV99" s="15"/>
      <c r="AW99" s="15"/>
    </row>
    <row r="100" spans="41:49" x14ac:dyDescent="0.25">
      <c r="AO100" s="15"/>
      <c r="AP100" s="15"/>
      <c r="AQ100" s="15"/>
      <c r="AR100" s="15"/>
      <c r="AS100" s="15"/>
      <c r="AT100" s="15"/>
      <c r="AU100" s="15"/>
      <c r="AV100" s="15"/>
      <c r="AW100" s="15"/>
    </row>
    <row r="101" spans="41:49" x14ac:dyDescent="0.25"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41:49" x14ac:dyDescent="0.25"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41:49" x14ac:dyDescent="0.25">
      <c r="AO103" s="15"/>
      <c r="AP103" s="15"/>
      <c r="AQ103" s="15"/>
      <c r="AR103" s="15"/>
      <c r="AS103" s="15"/>
      <c r="AT103" s="15"/>
      <c r="AU103" s="15"/>
      <c r="AV103" s="15"/>
      <c r="AW103" s="15"/>
    </row>
    <row r="104" spans="41:49" x14ac:dyDescent="0.25">
      <c r="AO104" s="15"/>
      <c r="AP104" s="15"/>
      <c r="AQ104" s="15"/>
      <c r="AR104" s="15"/>
      <c r="AS104" s="15"/>
      <c r="AT104" s="15"/>
      <c r="AU104" s="15"/>
      <c r="AV104" s="15"/>
      <c r="AW104" s="15"/>
    </row>
    <row r="105" spans="41:49" x14ac:dyDescent="0.25"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41:49" x14ac:dyDescent="0.25"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41:49" x14ac:dyDescent="0.25"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41:49" x14ac:dyDescent="0.25">
      <c r="AO108" s="15"/>
      <c r="AP108" s="15"/>
      <c r="AQ108" s="15"/>
      <c r="AR108" s="15"/>
      <c r="AS108" s="15"/>
      <c r="AT108" s="15"/>
      <c r="AU108" s="15"/>
      <c r="AV108" s="15"/>
      <c r="AW108" s="15"/>
    </row>
    <row r="109" spans="41:49" x14ac:dyDescent="0.25">
      <c r="AO109" s="15"/>
      <c r="AP109" s="15"/>
      <c r="AQ109" s="15"/>
      <c r="AR109" s="15"/>
      <c r="AS109" s="15"/>
      <c r="AT109" s="15"/>
      <c r="AU109" s="15"/>
      <c r="AV109" s="15"/>
      <c r="AW109" s="15"/>
    </row>
    <row r="110" spans="41:49" x14ac:dyDescent="0.25"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41:49" x14ac:dyDescent="0.25"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41:49" x14ac:dyDescent="0.25"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41:49" x14ac:dyDescent="0.25">
      <c r="AO113" s="15"/>
      <c r="AP113" s="15"/>
      <c r="AQ113" s="15"/>
      <c r="AR113" s="15"/>
      <c r="AS113" s="15"/>
      <c r="AT113" s="15"/>
      <c r="AU113" s="15"/>
      <c r="AV113" s="15"/>
      <c r="AW113" s="15"/>
    </row>
    <row r="114" spans="41:49" x14ac:dyDescent="0.25">
      <c r="AO114" s="15"/>
      <c r="AP114" s="15"/>
      <c r="AQ114" s="15"/>
      <c r="AR114" s="15"/>
      <c r="AS114" s="15"/>
      <c r="AT114" s="15"/>
      <c r="AU114" s="15"/>
      <c r="AV114" s="15"/>
      <c r="AW114" s="15"/>
    </row>
    <row r="115" spans="41:49" x14ac:dyDescent="0.25">
      <c r="AO115" s="15"/>
      <c r="AP115" s="15"/>
      <c r="AQ115" s="15"/>
      <c r="AR115" s="15"/>
      <c r="AS115" s="15"/>
      <c r="AT115" s="15"/>
      <c r="AU115" s="15"/>
      <c r="AV115" s="15"/>
      <c r="AW115" s="15"/>
    </row>
    <row r="116" spans="41:49" x14ac:dyDescent="0.25">
      <c r="AO116" s="15"/>
      <c r="AP116" s="15"/>
      <c r="AQ116" s="15"/>
      <c r="AR116" s="15"/>
      <c r="AS116" s="15"/>
      <c r="AT116" s="15"/>
      <c r="AU116" s="15"/>
      <c r="AV116" s="15"/>
      <c r="AW116" s="15"/>
    </row>
    <row r="117" spans="41:49" x14ac:dyDescent="0.25">
      <c r="AO117" s="15"/>
      <c r="AP117" s="15"/>
      <c r="AQ117" s="15"/>
      <c r="AR117" s="15"/>
      <c r="AS117" s="15"/>
      <c r="AT117" s="15"/>
      <c r="AU117" s="15"/>
      <c r="AV117" s="15"/>
      <c r="AW117" s="15"/>
    </row>
    <row r="118" spans="41:49" x14ac:dyDescent="0.25">
      <c r="AO118" s="15"/>
      <c r="AP118" s="15"/>
      <c r="AQ118" s="15"/>
      <c r="AR118" s="15"/>
      <c r="AS118" s="15"/>
      <c r="AT118" s="15"/>
      <c r="AU118" s="15"/>
      <c r="AV118" s="15"/>
      <c r="AW118" s="15"/>
    </row>
    <row r="119" spans="41:49" x14ac:dyDescent="0.25">
      <c r="AO119" s="15"/>
      <c r="AP119" s="15"/>
      <c r="AQ119" s="15"/>
      <c r="AR119" s="15"/>
      <c r="AS119" s="15"/>
      <c r="AT119" s="15"/>
      <c r="AU119" s="15"/>
      <c r="AV119" s="15"/>
      <c r="AW119" s="15"/>
    </row>
    <row r="120" spans="41:49" x14ac:dyDescent="0.25">
      <c r="AO120" s="15"/>
      <c r="AP120" s="15"/>
      <c r="AQ120" s="15"/>
      <c r="AR120" s="15"/>
      <c r="AS120" s="15"/>
      <c r="AT120" s="15"/>
      <c r="AU120" s="15"/>
      <c r="AV120" s="15"/>
      <c r="AW120" s="15"/>
    </row>
    <row r="121" spans="41:49" x14ac:dyDescent="0.25">
      <c r="AO121" s="15"/>
      <c r="AP121" s="15"/>
      <c r="AQ121" s="15"/>
      <c r="AR121" s="15"/>
      <c r="AS121" s="15"/>
      <c r="AT121" s="15"/>
      <c r="AU121" s="15"/>
      <c r="AV121" s="15"/>
      <c r="AW121" s="15"/>
    </row>
    <row r="122" spans="41:49" x14ac:dyDescent="0.25">
      <c r="AO122" s="15"/>
      <c r="AP122" s="15"/>
      <c r="AQ122" s="15"/>
      <c r="AR122" s="15"/>
      <c r="AS122" s="15"/>
      <c r="AT122" s="15"/>
      <c r="AU122" s="15"/>
      <c r="AV122" s="15"/>
      <c r="AW122" s="15"/>
    </row>
    <row r="123" spans="41:49" x14ac:dyDescent="0.25">
      <c r="AO123" s="15"/>
      <c r="AP123" s="15"/>
      <c r="AQ123" s="15"/>
      <c r="AR123" s="15"/>
      <c r="AS123" s="15"/>
      <c r="AT123" s="15"/>
      <c r="AU123" s="15"/>
      <c r="AV123" s="15"/>
      <c r="AW123" s="15"/>
    </row>
    <row r="124" spans="41:49" x14ac:dyDescent="0.25">
      <c r="AO124" s="15"/>
      <c r="AP124" s="15"/>
      <c r="AQ124" s="15"/>
      <c r="AR124" s="15"/>
      <c r="AS124" s="15"/>
      <c r="AT124" s="15"/>
      <c r="AU124" s="15"/>
      <c r="AV124" s="15"/>
      <c r="AW124" s="15"/>
    </row>
    <row r="125" spans="41:49" x14ac:dyDescent="0.25">
      <c r="AO125" s="15"/>
      <c r="AP125" s="15"/>
      <c r="AQ125" s="15"/>
      <c r="AR125" s="15"/>
      <c r="AS125" s="15"/>
      <c r="AT125" s="15"/>
      <c r="AU125" s="15"/>
      <c r="AV125" s="15"/>
      <c r="AW125" s="15"/>
    </row>
    <row r="126" spans="41:49" x14ac:dyDescent="0.25">
      <c r="AO126" s="15"/>
      <c r="AP126" s="15"/>
      <c r="AQ126" s="15"/>
      <c r="AR126" s="15"/>
      <c r="AS126" s="15"/>
      <c r="AT126" s="15"/>
      <c r="AU126" s="15"/>
      <c r="AV126" s="15"/>
      <c r="AW126" s="15"/>
    </row>
    <row r="127" spans="41:49" x14ac:dyDescent="0.25">
      <c r="AO127" s="15"/>
      <c r="AP127" s="15"/>
      <c r="AQ127" s="15"/>
      <c r="AR127" s="15"/>
      <c r="AS127" s="15"/>
      <c r="AT127" s="15"/>
      <c r="AU127" s="15"/>
      <c r="AV127" s="15"/>
      <c r="AW127" s="15"/>
    </row>
    <row r="128" spans="41:49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</row>
    <row r="129" spans="41:49" x14ac:dyDescent="0.25">
      <c r="AO129" s="15"/>
      <c r="AP129" s="15"/>
      <c r="AQ129" s="15"/>
      <c r="AR129" s="15"/>
      <c r="AS129" s="15"/>
      <c r="AT129" s="15"/>
      <c r="AU129" s="15"/>
      <c r="AV129" s="15"/>
      <c r="AW129" s="15"/>
    </row>
    <row r="130" spans="41:49" x14ac:dyDescent="0.25">
      <c r="AO130" s="15"/>
      <c r="AP130" s="15"/>
      <c r="AQ130" s="15"/>
      <c r="AR130" s="15"/>
      <c r="AS130" s="15"/>
      <c r="AT130" s="15"/>
      <c r="AU130" s="15"/>
      <c r="AV130" s="15"/>
      <c r="AW130" s="15"/>
    </row>
    <row r="131" spans="41:49" x14ac:dyDescent="0.25">
      <c r="AO131" s="15"/>
      <c r="AP131" s="15"/>
      <c r="AQ131" s="15"/>
      <c r="AR131" s="15"/>
      <c r="AS131" s="15"/>
      <c r="AT131" s="15"/>
      <c r="AU131" s="15"/>
      <c r="AV131" s="15"/>
      <c r="AW131" s="15"/>
    </row>
    <row r="132" spans="41:49" x14ac:dyDescent="0.25">
      <c r="AO132" s="15"/>
      <c r="AP132" s="15"/>
      <c r="AQ132" s="15"/>
      <c r="AR132" s="15"/>
      <c r="AS132" s="15"/>
      <c r="AT132" s="15"/>
      <c r="AU132" s="15"/>
      <c r="AV132" s="15"/>
      <c r="AW132" s="15"/>
    </row>
    <row r="133" spans="41:49" x14ac:dyDescent="0.25">
      <c r="AO133" s="15"/>
      <c r="AP133" s="15"/>
      <c r="AQ133" s="15"/>
      <c r="AR133" s="15"/>
      <c r="AS133" s="15"/>
      <c r="AT133" s="15"/>
      <c r="AU133" s="15"/>
      <c r="AV133" s="15"/>
      <c r="AW133" s="15"/>
    </row>
    <row r="134" spans="41:49" x14ac:dyDescent="0.25">
      <c r="AO134" s="15"/>
      <c r="AP134" s="15"/>
      <c r="AQ134" s="15"/>
      <c r="AR134" s="15"/>
      <c r="AS134" s="15"/>
      <c r="AT134" s="15"/>
      <c r="AU134" s="15"/>
      <c r="AV134" s="15"/>
      <c r="AW134" s="15"/>
    </row>
    <row r="135" spans="41:49" x14ac:dyDescent="0.25">
      <c r="AO135" s="15"/>
      <c r="AP135" s="15"/>
      <c r="AQ135" s="15"/>
      <c r="AR135" s="15"/>
      <c r="AS135" s="15"/>
      <c r="AT135" s="15"/>
      <c r="AU135" s="15"/>
      <c r="AV135" s="15"/>
      <c r="AW135" s="15"/>
    </row>
    <row r="136" spans="41:49" x14ac:dyDescent="0.25">
      <c r="AO136" s="15"/>
      <c r="AP136" s="15"/>
      <c r="AQ136" s="15"/>
      <c r="AR136" s="15"/>
      <c r="AS136" s="15"/>
      <c r="AT136" s="15"/>
      <c r="AU136" s="15"/>
      <c r="AV136" s="15"/>
      <c r="AW136" s="15"/>
    </row>
    <row r="137" spans="41:49" x14ac:dyDescent="0.25">
      <c r="AO137" s="15"/>
      <c r="AP137" s="15"/>
      <c r="AQ137" s="15"/>
      <c r="AR137" s="15"/>
      <c r="AS137" s="15"/>
      <c r="AT137" s="15"/>
      <c r="AU137" s="15"/>
      <c r="AV137" s="15"/>
      <c r="AW137" s="15"/>
    </row>
    <row r="138" spans="41:49" x14ac:dyDescent="0.25">
      <c r="AO138" s="15"/>
      <c r="AP138" s="15"/>
      <c r="AQ138" s="15"/>
      <c r="AR138" s="15"/>
      <c r="AS138" s="15"/>
      <c r="AT138" s="15"/>
      <c r="AU138" s="15"/>
      <c r="AV138" s="15"/>
      <c r="AW138" s="15"/>
    </row>
    <row r="139" spans="41:49" x14ac:dyDescent="0.25">
      <c r="AO139" s="15"/>
      <c r="AP139" s="15"/>
      <c r="AQ139" s="15"/>
      <c r="AR139" s="15"/>
      <c r="AS139" s="15"/>
      <c r="AT139" s="15"/>
      <c r="AU139" s="15"/>
      <c r="AV139" s="15"/>
      <c r="AW139" s="15"/>
    </row>
    <row r="140" spans="41:49" x14ac:dyDescent="0.25">
      <c r="AO140" s="15"/>
      <c r="AP140" s="15"/>
      <c r="AQ140" s="15"/>
      <c r="AR140" s="15"/>
      <c r="AS140" s="15"/>
      <c r="AT140" s="15"/>
      <c r="AU140" s="15"/>
      <c r="AV140" s="15"/>
      <c r="AW140" s="15"/>
    </row>
    <row r="141" spans="41:49" x14ac:dyDescent="0.25">
      <c r="AO141" s="15"/>
      <c r="AP141" s="15"/>
      <c r="AQ141" s="15"/>
      <c r="AR141" s="15"/>
      <c r="AS141" s="15"/>
      <c r="AT141" s="15"/>
      <c r="AU141" s="15"/>
      <c r="AV141" s="15"/>
      <c r="AW141" s="15"/>
    </row>
    <row r="142" spans="41:49" x14ac:dyDescent="0.25">
      <c r="AO142" s="15"/>
      <c r="AP142" s="15"/>
      <c r="AQ142" s="15"/>
      <c r="AR142" s="15"/>
      <c r="AS142" s="15"/>
      <c r="AT142" s="15"/>
      <c r="AU142" s="15"/>
      <c r="AV142" s="15"/>
      <c r="AW142" s="15"/>
    </row>
    <row r="143" spans="41:49" x14ac:dyDescent="0.25">
      <c r="AO143" s="15"/>
      <c r="AP143" s="15"/>
      <c r="AQ143" s="15"/>
      <c r="AR143" s="15"/>
      <c r="AS143" s="15"/>
      <c r="AT143" s="15"/>
      <c r="AU143" s="15"/>
      <c r="AV143" s="15"/>
      <c r="AW143" s="15"/>
    </row>
    <row r="144" spans="41:49" x14ac:dyDescent="0.25">
      <c r="AO144" s="15"/>
      <c r="AP144" s="15"/>
      <c r="AQ144" s="15"/>
      <c r="AR144" s="15"/>
      <c r="AS144" s="15"/>
      <c r="AT144" s="15"/>
      <c r="AU144" s="15"/>
      <c r="AV144" s="15"/>
      <c r="AW144" s="15"/>
    </row>
    <row r="145" spans="41:49" x14ac:dyDescent="0.25">
      <c r="AO145" s="15"/>
      <c r="AP145" s="15"/>
      <c r="AQ145" s="15"/>
      <c r="AR145" s="15"/>
      <c r="AS145" s="15"/>
      <c r="AT145" s="15"/>
      <c r="AU145" s="15"/>
      <c r="AV145" s="15"/>
      <c r="AW145" s="15"/>
    </row>
    <row r="146" spans="41:49" x14ac:dyDescent="0.25">
      <c r="AO146" s="15"/>
      <c r="AP146" s="15"/>
      <c r="AQ146" s="15"/>
      <c r="AR146" s="15"/>
      <c r="AS146" s="15"/>
      <c r="AT146" s="15"/>
      <c r="AU146" s="15"/>
      <c r="AV146" s="15"/>
      <c r="AW146" s="15"/>
    </row>
    <row r="147" spans="41:49" x14ac:dyDescent="0.25">
      <c r="AO147" s="15"/>
      <c r="AP147" s="15"/>
      <c r="AQ147" s="15"/>
      <c r="AR147" s="15"/>
      <c r="AS147" s="15"/>
      <c r="AT147" s="15"/>
      <c r="AU147" s="15"/>
      <c r="AV147" s="15"/>
      <c r="AW147" s="15"/>
    </row>
    <row r="148" spans="41:49" x14ac:dyDescent="0.25">
      <c r="AO148" s="15"/>
      <c r="AP148" s="15"/>
      <c r="AQ148" s="15"/>
      <c r="AR148" s="15"/>
      <c r="AS148" s="15"/>
      <c r="AT148" s="15"/>
      <c r="AU148" s="15"/>
      <c r="AV148" s="15"/>
      <c r="AW148" s="15"/>
    </row>
    <row r="149" spans="41:49" x14ac:dyDescent="0.25">
      <c r="AO149" s="15"/>
      <c r="AP149" s="15"/>
      <c r="AQ149" s="15"/>
      <c r="AR149" s="15"/>
      <c r="AS149" s="15"/>
      <c r="AT149" s="15"/>
      <c r="AU149" s="15"/>
      <c r="AV149" s="15"/>
      <c r="AW149" s="15"/>
    </row>
    <row r="150" spans="41:49" x14ac:dyDescent="0.25">
      <c r="AO150" s="15"/>
      <c r="AP150" s="15"/>
      <c r="AQ150" s="15"/>
      <c r="AR150" s="15"/>
      <c r="AS150" s="15"/>
      <c r="AT150" s="15"/>
      <c r="AU150" s="15"/>
      <c r="AV150" s="15"/>
      <c r="AW150" s="15"/>
    </row>
    <row r="151" spans="41:49" x14ac:dyDescent="0.25">
      <c r="AO151" s="15"/>
      <c r="AP151" s="15"/>
      <c r="AQ151" s="15"/>
      <c r="AR151" s="15"/>
      <c r="AS151" s="15"/>
      <c r="AT151" s="15"/>
      <c r="AU151" s="15"/>
      <c r="AV151" s="15"/>
      <c r="AW151" s="15"/>
    </row>
    <row r="152" spans="41:49" x14ac:dyDescent="0.25">
      <c r="AO152" s="15"/>
      <c r="AP152" s="15"/>
      <c r="AQ152" s="15"/>
      <c r="AR152" s="15"/>
      <c r="AS152" s="15"/>
      <c r="AT152" s="15"/>
      <c r="AU152" s="15"/>
      <c r="AV152" s="15"/>
      <c r="AW152" s="15"/>
    </row>
    <row r="153" spans="41:49" x14ac:dyDescent="0.25">
      <c r="AO153" s="15"/>
      <c r="AP153" s="15"/>
      <c r="AQ153" s="15"/>
      <c r="AR153" s="15"/>
      <c r="AS153" s="15"/>
      <c r="AT153" s="15"/>
      <c r="AU153" s="15"/>
      <c r="AV153" s="15"/>
      <c r="AW153" s="15"/>
    </row>
    <row r="154" spans="41:49" x14ac:dyDescent="0.25">
      <c r="AO154" s="15"/>
      <c r="AP154" s="15"/>
      <c r="AQ154" s="15"/>
      <c r="AR154" s="15"/>
      <c r="AS154" s="15"/>
      <c r="AT154" s="15"/>
      <c r="AU154" s="15"/>
      <c r="AV154" s="15"/>
      <c r="AW154" s="15"/>
    </row>
    <row r="155" spans="41:49" x14ac:dyDescent="0.25">
      <c r="AO155" s="15"/>
      <c r="AP155" s="15"/>
      <c r="AQ155" s="15"/>
      <c r="AR155" s="15"/>
      <c r="AS155" s="15"/>
      <c r="AT155" s="15"/>
      <c r="AU155" s="15"/>
      <c r="AV155" s="15"/>
      <c r="AW155" s="15"/>
    </row>
    <row r="156" spans="41:49" x14ac:dyDescent="0.25">
      <c r="AO156" s="15"/>
      <c r="AP156" s="15"/>
      <c r="AQ156" s="15"/>
      <c r="AR156" s="15"/>
      <c r="AS156" s="15"/>
      <c r="AT156" s="15"/>
      <c r="AU156" s="15"/>
      <c r="AV156" s="15"/>
      <c r="AW156" s="15"/>
    </row>
    <row r="157" spans="41:49" x14ac:dyDescent="0.25">
      <c r="AO157" s="15"/>
      <c r="AP157" s="15"/>
      <c r="AQ157" s="15"/>
      <c r="AR157" s="15"/>
      <c r="AS157" s="15"/>
      <c r="AT157" s="15"/>
      <c r="AU157" s="15"/>
      <c r="AV157" s="15"/>
      <c r="AW157" s="15"/>
    </row>
    <row r="158" spans="41:49" x14ac:dyDescent="0.25">
      <c r="AO158" s="15"/>
      <c r="AP158" s="15"/>
      <c r="AQ158" s="15"/>
      <c r="AR158" s="15"/>
      <c r="AS158" s="15"/>
      <c r="AT158" s="15"/>
      <c r="AU158" s="15"/>
      <c r="AV158" s="15"/>
      <c r="AW158" s="15"/>
    </row>
    <row r="159" spans="41:49" x14ac:dyDescent="0.25">
      <c r="AO159" s="15"/>
      <c r="AP159" s="15"/>
      <c r="AQ159" s="15"/>
      <c r="AR159" s="15"/>
      <c r="AS159" s="15"/>
      <c r="AT159" s="15"/>
      <c r="AU159" s="15"/>
      <c r="AV159" s="15"/>
      <c r="AW159" s="15"/>
    </row>
    <row r="160" spans="41:49" x14ac:dyDescent="0.25">
      <c r="AO160" s="15"/>
      <c r="AP160" s="15"/>
      <c r="AQ160" s="15"/>
      <c r="AR160" s="15"/>
      <c r="AS160" s="15"/>
      <c r="AT160" s="15"/>
      <c r="AU160" s="15"/>
      <c r="AV160" s="15"/>
      <c r="AW160" s="15"/>
    </row>
    <row r="161" spans="41:49" x14ac:dyDescent="0.25">
      <c r="AO161" s="15"/>
      <c r="AP161" s="15"/>
      <c r="AQ161" s="15"/>
      <c r="AR161" s="15"/>
      <c r="AS161" s="15"/>
      <c r="AT161" s="15"/>
      <c r="AU161" s="15"/>
      <c r="AV161" s="15"/>
      <c r="AW161" s="15"/>
    </row>
    <row r="162" spans="41:49" x14ac:dyDescent="0.25">
      <c r="AO162" s="15"/>
      <c r="AP162" s="15"/>
      <c r="AQ162" s="15"/>
      <c r="AR162" s="15"/>
      <c r="AS162" s="15"/>
      <c r="AT162" s="15"/>
      <c r="AU162" s="15"/>
      <c r="AV162" s="15"/>
      <c r="AW162" s="15"/>
    </row>
    <row r="163" spans="41:49" x14ac:dyDescent="0.25">
      <c r="AO163" s="15"/>
      <c r="AP163" s="15"/>
      <c r="AQ163" s="15"/>
      <c r="AR163" s="15"/>
      <c r="AS163" s="15"/>
      <c r="AT163" s="15"/>
      <c r="AU163" s="15"/>
      <c r="AV163" s="15"/>
      <c r="AW163" s="15"/>
    </row>
    <row r="164" spans="41:49" x14ac:dyDescent="0.25">
      <c r="AO164" s="15"/>
      <c r="AP164" s="15"/>
      <c r="AQ164" s="15"/>
      <c r="AR164" s="15"/>
      <c r="AS164" s="15"/>
      <c r="AT164" s="15"/>
      <c r="AU164" s="15"/>
      <c r="AV164" s="15"/>
      <c r="AW164" s="15"/>
    </row>
    <row r="165" spans="41:49" x14ac:dyDescent="0.25">
      <c r="AO165" s="15"/>
      <c r="AP165" s="15"/>
      <c r="AQ165" s="15"/>
      <c r="AR165" s="15"/>
      <c r="AS165" s="15"/>
      <c r="AT165" s="15"/>
      <c r="AU165" s="15"/>
      <c r="AV165" s="15"/>
      <c r="AW165" s="15"/>
    </row>
    <row r="166" spans="41:49" x14ac:dyDescent="0.25">
      <c r="AO166" s="15"/>
      <c r="AP166" s="15"/>
      <c r="AQ166" s="15"/>
      <c r="AR166" s="15"/>
      <c r="AS166" s="15"/>
      <c r="AT166" s="15"/>
      <c r="AU166" s="15"/>
      <c r="AV166" s="15"/>
      <c r="AW166" s="15"/>
    </row>
    <row r="167" spans="41:49" x14ac:dyDescent="0.25">
      <c r="AO167" s="15"/>
      <c r="AP167" s="15"/>
      <c r="AQ167" s="15"/>
      <c r="AR167" s="15"/>
      <c r="AS167" s="15"/>
      <c r="AT167" s="15"/>
      <c r="AU167" s="15"/>
      <c r="AV167" s="15"/>
      <c r="AW167" s="15"/>
    </row>
    <row r="168" spans="41:49" x14ac:dyDescent="0.25">
      <c r="AO168" s="15"/>
      <c r="AP168" s="15"/>
      <c r="AQ168" s="15"/>
      <c r="AR168" s="15"/>
      <c r="AS168" s="15"/>
      <c r="AT168" s="15"/>
      <c r="AU168" s="15"/>
      <c r="AV168" s="15"/>
      <c r="AW168" s="15"/>
    </row>
    <row r="169" spans="41:49" x14ac:dyDescent="0.25">
      <c r="AO169" s="15"/>
      <c r="AP169" s="15"/>
      <c r="AQ169" s="15"/>
      <c r="AR169" s="15"/>
      <c r="AS169" s="15"/>
      <c r="AT169" s="15"/>
      <c r="AU169" s="15"/>
      <c r="AV169" s="15"/>
      <c r="AW169" s="15"/>
    </row>
    <row r="170" spans="41:49" x14ac:dyDescent="0.25">
      <c r="AO170" s="15"/>
      <c r="AP170" s="15"/>
      <c r="AQ170" s="15"/>
      <c r="AR170" s="15"/>
      <c r="AS170" s="15"/>
      <c r="AT170" s="15"/>
      <c r="AU170" s="15"/>
      <c r="AV170" s="15"/>
      <c r="AW170" s="15"/>
    </row>
    <row r="171" spans="41:49" x14ac:dyDescent="0.25">
      <c r="AO171" s="15"/>
      <c r="AP171" s="15"/>
      <c r="AQ171" s="15"/>
      <c r="AR171" s="15"/>
      <c r="AS171" s="15"/>
      <c r="AT171" s="15"/>
      <c r="AU171" s="15"/>
      <c r="AV171" s="15"/>
      <c r="AW171" s="15"/>
    </row>
    <row r="172" spans="41:49" x14ac:dyDescent="0.25">
      <c r="AO172" s="15"/>
      <c r="AP172" s="15"/>
      <c r="AQ172" s="15"/>
      <c r="AR172" s="15"/>
      <c r="AS172" s="15"/>
      <c r="AT172" s="15"/>
      <c r="AU172" s="15"/>
      <c r="AV172" s="15"/>
      <c r="AW172" s="15"/>
    </row>
    <row r="173" spans="41:49" x14ac:dyDescent="0.25">
      <c r="AO173" s="15"/>
      <c r="AP173" s="15"/>
      <c r="AQ173" s="15"/>
      <c r="AR173" s="15"/>
      <c r="AS173" s="15"/>
      <c r="AT173" s="15"/>
      <c r="AU173" s="15"/>
      <c r="AV173" s="15"/>
      <c r="AW173" s="15"/>
    </row>
    <row r="174" spans="41:49" x14ac:dyDescent="0.25">
      <c r="AO174" s="15"/>
      <c r="AP174" s="15"/>
      <c r="AQ174" s="15"/>
      <c r="AR174" s="15"/>
      <c r="AS174" s="15"/>
      <c r="AT174" s="15"/>
      <c r="AU174" s="15"/>
      <c r="AV174" s="15"/>
      <c r="AW174" s="15"/>
    </row>
    <row r="175" spans="41:49" x14ac:dyDescent="0.25">
      <c r="AO175" s="15"/>
      <c r="AP175" s="15"/>
      <c r="AQ175" s="15"/>
      <c r="AR175" s="15"/>
      <c r="AS175" s="15"/>
      <c r="AT175" s="15"/>
      <c r="AU175" s="15"/>
      <c r="AV175" s="15"/>
      <c r="AW175" s="15"/>
    </row>
    <row r="176" spans="41:49" x14ac:dyDescent="0.25">
      <c r="AO176" s="15"/>
      <c r="AP176" s="15"/>
      <c r="AQ176" s="15"/>
      <c r="AR176" s="15"/>
      <c r="AS176" s="15"/>
      <c r="AT176" s="15"/>
      <c r="AU176" s="15"/>
      <c r="AV176" s="15"/>
      <c r="AW176" s="15"/>
    </row>
    <row r="177" spans="41:49" x14ac:dyDescent="0.25">
      <c r="AO177" s="15"/>
      <c r="AP177" s="15"/>
      <c r="AQ177" s="15"/>
      <c r="AR177" s="15"/>
      <c r="AS177" s="15"/>
      <c r="AT177" s="15"/>
      <c r="AU177" s="15"/>
      <c r="AV177" s="15"/>
      <c r="AW177" s="15"/>
    </row>
    <row r="178" spans="41:49" x14ac:dyDescent="0.25">
      <c r="AO178" s="15"/>
      <c r="AP178" s="15"/>
      <c r="AQ178" s="15"/>
      <c r="AR178" s="15"/>
      <c r="AS178" s="15"/>
      <c r="AT178" s="15"/>
      <c r="AU178" s="15"/>
      <c r="AV178" s="15"/>
      <c r="AW178" s="15"/>
    </row>
    <row r="179" spans="41:49" x14ac:dyDescent="0.25">
      <c r="AO179" s="15"/>
      <c r="AP179" s="15"/>
      <c r="AQ179" s="15"/>
      <c r="AR179" s="15"/>
      <c r="AS179" s="15"/>
      <c r="AT179" s="15"/>
      <c r="AU179" s="15"/>
      <c r="AV179" s="15"/>
      <c r="AW179" s="15"/>
    </row>
    <row r="180" spans="41:49" x14ac:dyDescent="0.25">
      <c r="AO180" s="15"/>
      <c r="AP180" s="15"/>
      <c r="AQ180" s="15"/>
      <c r="AR180" s="15"/>
      <c r="AS180" s="15"/>
      <c r="AT180" s="15"/>
      <c r="AU180" s="15"/>
      <c r="AV180" s="15"/>
      <c r="AW180" s="15"/>
    </row>
    <row r="181" spans="41:49" x14ac:dyDescent="0.25">
      <c r="AO181" s="15"/>
      <c r="AP181" s="15"/>
      <c r="AQ181" s="15"/>
      <c r="AR181" s="15"/>
      <c r="AS181" s="15"/>
      <c r="AT181" s="15"/>
      <c r="AU181" s="15"/>
      <c r="AV181" s="15"/>
      <c r="AW181" s="15"/>
    </row>
    <row r="182" spans="41:49" x14ac:dyDescent="0.25">
      <c r="AO182" s="15"/>
      <c r="AP182" s="15"/>
      <c r="AQ182" s="15"/>
      <c r="AR182" s="15"/>
      <c r="AS182" s="15"/>
      <c r="AT182" s="15"/>
      <c r="AU182" s="15"/>
      <c r="AV182" s="15"/>
      <c r="AW182" s="15"/>
    </row>
    <row r="183" spans="41:49" x14ac:dyDescent="0.25">
      <c r="AO183" s="15"/>
      <c r="AP183" s="15"/>
      <c r="AQ183" s="15"/>
      <c r="AR183" s="15"/>
      <c r="AS183" s="15"/>
      <c r="AT183" s="15"/>
      <c r="AU183" s="15"/>
      <c r="AV183" s="15"/>
      <c r="AW183" s="15"/>
    </row>
    <row r="184" spans="41:49" x14ac:dyDescent="0.25">
      <c r="AO184" s="15"/>
      <c r="AP184" s="15"/>
      <c r="AQ184" s="15"/>
      <c r="AR184" s="15"/>
      <c r="AS184" s="15"/>
      <c r="AT184" s="15"/>
      <c r="AU184" s="15"/>
      <c r="AV184" s="15"/>
      <c r="AW184" s="15"/>
    </row>
    <row r="185" spans="41:49" x14ac:dyDescent="0.25">
      <c r="AO185" s="15"/>
      <c r="AP185" s="15"/>
      <c r="AQ185" s="15"/>
      <c r="AR185" s="15"/>
      <c r="AS185" s="15"/>
      <c r="AT185" s="15"/>
      <c r="AU185" s="15"/>
      <c r="AV185" s="15"/>
      <c r="AW185" s="15"/>
    </row>
    <row r="186" spans="41:49" x14ac:dyDescent="0.25">
      <c r="AO186" s="15"/>
      <c r="AP186" s="15"/>
      <c r="AQ186" s="15"/>
      <c r="AR186" s="15"/>
      <c r="AS186" s="15"/>
      <c r="AT186" s="15"/>
      <c r="AU186" s="15"/>
      <c r="AV186" s="15"/>
      <c r="AW186" s="15"/>
    </row>
    <row r="187" spans="41:49" x14ac:dyDescent="0.25">
      <c r="AO187" s="15"/>
      <c r="AP187" s="15"/>
      <c r="AQ187" s="15"/>
      <c r="AR187" s="15"/>
      <c r="AS187" s="15"/>
      <c r="AT187" s="15"/>
      <c r="AU187" s="15"/>
      <c r="AV187" s="15"/>
      <c r="AW187" s="15"/>
    </row>
    <row r="188" spans="41:49" x14ac:dyDescent="0.25">
      <c r="AO188" s="15"/>
      <c r="AP188" s="15"/>
      <c r="AQ188" s="15"/>
      <c r="AR188" s="15"/>
      <c r="AS188" s="15"/>
      <c r="AT188" s="15"/>
      <c r="AU188" s="15"/>
      <c r="AV188" s="15"/>
      <c r="AW188" s="15"/>
    </row>
    <row r="189" spans="41:49" x14ac:dyDescent="0.25">
      <c r="AO189" s="15"/>
      <c r="AP189" s="15"/>
      <c r="AQ189" s="15"/>
      <c r="AR189" s="15"/>
      <c r="AS189" s="15"/>
      <c r="AT189" s="15"/>
      <c r="AU189" s="15"/>
      <c r="AV189" s="15"/>
      <c r="AW189" s="15"/>
    </row>
    <row r="190" spans="41:49" x14ac:dyDescent="0.25">
      <c r="AO190" s="15"/>
      <c r="AP190" s="15"/>
      <c r="AQ190" s="15"/>
      <c r="AR190" s="15"/>
      <c r="AS190" s="15"/>
      <c r="AT190" s="15"/>
      <c r="AU190" s="15"/>
      <c r="AV190" s="15"/>
      <c r="AW190" s="15"/>
    </row>
    <row r="191" spans="41:49" x14ac:dyDescent="0.25">
      <c r="AO191" s="15"/>
      <c r="AP191" s="15"/>
      <c r="AQ191" s="15"/>
      <c r="AR191" s="15"/>
      <c r="AS191" s="15"/>
      <c r="AT191" s="15"/>
      <c r="AU191" s="15"/>
      <c r="AV191" s="15"/>
      <c r="AW191" s="15"/>
    </row>
    <row r="192" spans="41:49" x14ac:dyDescent="0.25">
      <c r="AO192" s="15"/>
      <c r="AP192" s="15"/>
      <c r="AQ192" s="15"/>
      <c r="AR192" s="15"/>
      <c r="AS192" s="15"/>
      <c r="AT192" s="15"/>
      <c r="AU192" s="15"/>
      <c r="AV192" s="15"/>
      <c r="AW192" s="15"/>
    </row>
    <row r="193" spans="41:49" x14ac:dyDescent="0.25">
      <c r="AO193" s="15"/>
      <c r="AP193" s="15"/>
      <c r="AQ193" s="15"/>
      <c r="AR193" s="15"/>
      <c r="AS193" s="15"/>
      <c r="AT193" s="15"/>
      <c r="AU193" s="15"/>
      <c r="AV193" s="15"/>
      <c r="AW193" s="15"/>
    </row>
    <row r="194" spans="41:49" x14ac:dyDescent="0.25">
      <c r="AO194" s="15"/>
      <c r="AP194" s="15"/>
      <c r="AQ194" s="15"/>
      <c r="AR194" s="15"/>
      <c r="AS194" s="15"/>
      <c r="AT194" s="15"/>
      <c r="AU194" s="15"/>
      <c r="AV194" s="15"/>
      <c r="AW194" s="15"/>
    </row>
    <row r="195" spans="41:49" x14ac:dyDescent="0.25">
      <c r="AO195" s="15"/>
      <c r="AP195" s="15"/>
      <c r="AQ195" s="15"/>
      <c r="AR195" s="15"/>
      <c r="AS195" s="15"/>
      <c r="AT195" s="15"/>
      <c r="AU195" s="15"/>
      <c r="AV195" s="15"/>
      <c r="AW195" s="15"/>
    </row>
    <row r="196" spans="41:49" x14ac:dyDescent="0.25">
      <c r="AO196" s="15"/>
      <c r="AP196" s="15"/>
      <c r="AQ196" s="15"/>
      <c r="AR196" s="15"/>
      <c r="AS196" s="15"/>
      <c r="AT196" s="15"/>
      <c r="AU196" s="15"/>
      <c r="AV196" s="15"/>
      <c r="AW196" s="15"/>
    </row>
    <row r="197" spans="41:49" x14ac:dyDescent="0.25">
      <c r="AO197" s="15"/>
      <c r="AP197" s="15"/>
      <c r="AQ197" s="15"/>
      <c r="AR197" s="15"/>
      <c r="AS197" s="15"/>
      <c r="AT197" s="15"/>
      <c r="AU197" s="15"/>
      <c r="AV197" s="15"/>
      <c r="AW197" s="15"/>
    </row>
    <row r="198" spans="41:49" x14ac:dyDescent="0.25">
      <c r="AO198" s="15"/>
      <c r="AP198" s="15"/>
      <c r="AQ198" s="15"/>
      <c r="AR198" s="15"/>
      <c r="AS198" s="15"/>
      <c r="AT198" s="15"/>
      <c r="AU198" s="15"/>
      <c r="AV198" s="15"/>
      <c r="AW198" s="15"/>
    </row>
    <row r="199" spans="41:49" x14ac:dyDescent="0.25">
      <c r="AO199" s="15"/>
      <c r="AP199" s="15"/>
      <c r="AQ199" s="15"/>
      <c r="AR199" s="15"/>
      <c r="AS199" s="15"/>
      <c r="AT199" s="15"/>
      <c r="AU199" s="15"/>
      <c r="AV199" s="15"/>
      <c r="AW199" s="15"/>
    </row>
    <row r="200" spans="41:49" x14ac:dyDescent="0.25">
      <c r="AO200" s="15"/>
      <c r="AP200" s="15"/>
      <c r="AQ200" s="15"/>
      <c r="AR200" s="15"/>
      <c r="AS200" s="15"/>
      <c r="AT200" s="15"/>
      <c r="AU200" s="15"/>
      <c r="AV200" s="15"/>
      <c r="AW200" s="15"/>
    </row>
    <row r="201" spans="41:49" x14ac:dyDescent="0.25">
      <c r="AO201" s="15"/>
      <c r="AP201" s="15"/>
      <c r="AQ201" s="15"/>
      <c r="AR201" s="15"/>
      <c r="AS201" s="15"/>
      <c r="AT201" s="15"/>
      <c r="AU201" s="15"/>
      <c r="AV201" s="15"/>
      <c r="AW201" s="15"/>
    </row>
    <row r="202" spans="41:49" x14ac:dyDescent="0.25">
      <c r="AO202" s="15"/>
      <c r="AP202" s="15"/>
      <c r="AQ202" s="15"/>
      <c r="AR202" s="15"/>
      <c r="AS202" s="15"/>
      <c r="AT202" s="15"/>
      <c r="AU202" s="15"/>
      <c r="AV202" s="15"/>
      <c r="AW202" s="15"/>
    </row>
    <row r="203" spans="41:49" x14ac:dyDescent="0.25">
      <c r="AO203" s="15"/>
      <c r="AP203" s="15"/>
      <c r="AQ203" s="15"/>
      <c r="AR203" s="15"/>
      <c r="AS203" s="15"/>
      <c r="AT203" s="15"/>
      <c r="AU203" s="15"/>
      <c r="AV203" s="15"/>
      <c r="AW203" s="15"/>
    </row>
    <row r="204" spans="41:49" x14ac:dyDescent="0.25">
      <c r="AO204" s="15"/>
      <c r="AP204" s="15"/>
      <c r="AQ204" s="15"/>
      <c r="AR204" s="15"/>
      <c r="AS204" s="15"/>
      <c r="AT204" s="15"/>
      <c r="AU204" s="15"/>
      <c r="AV204" s="15"/>
      <c r="AW204" s="15"/>
    </row>
    <row r="205" spans="41:49" x14ac:dyDescent="0.25">
      <c r="AO205" s="15"/>
      <c r="AP205" s="15"/>
      <c r="AQ205" s="15"/>
      <c r="AR205" s="15"/>
      <c r="AS205" s="15"/>
      <c r="AT205" s="15"/>
      <c r="AU205" s="15"/>
      <c r="AV205" s="15"/>
      <c r="AW205" s="15"/>
    </row>
    <row r="206" spans="41:49" x14ac:dyDescent="0.25">
      <c r="AO206" s="15"/>
      <c r="AP206" s="15"/>
      <c r="AQ206" s="15"/>
      <c r="AR206" s="15"/>
      <c r="AS206" s="15"/>
      <c r="AT206" s="15"/>
      <c r="AU206" s="15"/>
      <c r="AV206" s="15"/>
      <c r="AW206" s="15"/>
    </row>
    <row r="207" spans="41:49" x14ac:dyDescent="0.25">
      <c r="AO207" s="15"/>
      <c r="AP207" s="15"/>
      <c r="AQ207" s="15"/>
      <c r="AR207" s="15"/>
      <c r="AS207" s="15"/>
      <c r="AT207" s="15"/>
      <c r="AU207" s="15"/>
      <c r="AV207" s="15"/>
      <c r="AW207" s="15"/>
    </row>
    <row r="208" spans="41:49" x14ac:dyDescent="0.25">
      <c r="AO208" s="15"/>
      <c r="AP208" s="15"/>
      <c r="AQ208" s="15"/>
      <c r="AR208" s="15"/>
      <c r="AS208" s="15"/>
      <c r="AT208" s="15"/>
      <c r="AU208" s="15"/>
      <c r="AV208" s="15"/>
      <c r="AW208" s="15"/>
    </row>
    <row r="209" spans="41:49" x14ac:dyDescent="0.25">
      <c r="AO209" s="15"/>
      <c r="AP209" s="15"/>
      <c r="AQ209" s="15"/>
      <c r="AR209" s="15"/>
      <c r="AS209" s="15"/>
      <c r="AT209" s="15"/>
      <c r="AU209" s="15"/>
      <c r="AV209" s="15"/>
      <c r="AW209" s="15"/>
    </row>
    <row r="210" spans="41:49" x14ac:dyDescent="0.25">
      <c r="AO210" s="15"/>
      <c r="AP210" s="15"/>
      <c r="AQ210" s="15"/>
      <c r="AR210" s="15"/>
      <c r="AS210" s="15"/>
      <c r="AT210" s="15"/>
      <c r="AU210" s="15"/>
      <c r="AV210" s="15"/>
      <c r="AW210" s="15"/>
    </row>
    <row r="211" spans="41:49" x14ac:dyDescent="0.25">
      <c r="AO211" s="15"/>
      <c r="AP211" s="15"/>
      <c r="AQ211" s="15"/>
      <c r="AR211" s="15"/>
      <c r="AS211" s="15"/>
      <c r="AT211" s="15"/>
      <c r="AU211" s="15"/>
      <c r="AV211" s="15"/>
      <c r="AW211" s="15"/>
    </row>
    <row r="212" spans="41:49" x14ac:dyDescent="0.25">
      <c r="AO212" s="15"/>
      <c r="AP212" s="15"/>
      <c r="AQ212" s="15"/>
      <c r="AR212" s="15"/>
      <c r="AS212" s="15"/>
      <c r="AT212" s="15"/>
      <c r="AU212" s="15"/>
      <c r="AV212" s="15"/>
      <c r="AW212" s="15"/>
    </row>
    <row r="213" spans="41:49" x14ac:dyDescent="0.25">
      <c r="AO213" s="15"/>
      <c r="AP213" s="15"/>
      <c r="AQ213" s="15"/>
      <c r="AR213" s="15"/>
      <c r="AS213" s="15"/>
      <c r="AT213" s="15"/>
      <c r="AU213" s="15"/>
      <c r="AV213" s="15"/>
      <c r="AW213" s="15"/>
    </row>
    <row r="214" spans="41:49" x14ac:dyDescent="0.25">
      <c r="AO214" s="15"/>
      <c r="AP214" s="15"/>
      <c r="AQ214" s="15"/>
      <c r="AR214" s="15"/>
      <c r="AS214" s="15"/>
      <c r="AT214" s="15"/>
      <c r="AU214" s="15"/>
      <c r="AV214" s="15"/>
      <c r="AW214" s="15"/>
    </row>
    <row r="215" spans="41:49" x14ac:dyDescent="0.25">
      <c r="AO215" s="15"/>
      <c r="AP215" s="15"/>
      <c r="AQ215" s="15"/>
      <c r="AR215" s="15"/>
      <c r="AS215" s="15"/>
      <c r="AT215" s="15"/>
      <c r="AU215" s="15"/>
      <c r="AV215" s="15"/>
      <c r="AW215" s="15"/>
    </row>
    <row r="216" spans="41:49" x14ac:dyDescent="0.25">
      <c r="AO216" s="15"/>
      <c r="AP216" s="15"/>
      <c r="AQ216" s="15"/>
      <c r="AR216" s="15"/>
      <c r="AS216" s="15"/>
      <c r="AT216" s="15"/>
      <c r="AU216" s="15"/>
      <c r="AV216" s="15"/>
      <c r="AW216" s="15"/>
    </row>
    <row r="217" spans="41:49" x14ac:dyDescent="0.25">
      <c r="AO217" s="15"/>
      <c r="AP217" s="15"/>
      <c r="AQ217" s="15"/>
      <c r="AR217" s="15"/>
      <c r="AS217" s="15"/>
      <c r="AT217" s="15"/>
      <c r="AU217" s="15"/>
      <c r="AV217" s="15"/>
      <c r="AW217" s="15"/>
    </row>
    <row r="218" spans="41:49" x14ac:dyDescent="0.25">
      <c r="AO218" s="15"/>
      <c r="AP218" s="15"/>
      <c r="AQ218" s="15"/>
      <c r="AR218" s="15"/>
      <c r="AS218" s="15"/>
      <c r="AT218" s="15"/>
      <c r="AU218" s="15"/>
      <c r="AV218" s="15"/>
      <c r="AW218" s="15"/>
    </row>
    <row r="219" spans="41:49" x14ac:dyDescent="0.25">
      <c r="AO219" s="15"/>
      <c r="AP219" s="15"/>
      <c r="AQ219" s="15"/>
      <c r="AR219" s="15"/>
      <c r="AS219" s="15"/>
      <c r="AT219" s="15"/>
      <c r="AU219" s="15"/>
      <c r="AV219" s="15"/>
      <c r="AW219" s="15"/>
    </row>
    <row r="220" spans="41:49" x14ac:dyDescent="0.25">
      <c r="AO220" s="15"/>
      <c r="AP220" s="15"/>
      <c r="AQ220" s="15"/>
      <c r="AR220" s="15"/>
      <c r="AS220" s="15"/>
      <c r="AT220" s="15"/>
      <c r="AU220" s="15"/>
      <c r="AV220" s="15"/>
      <c r="AW220" s="15"/>
    </row>
    <row r="221" spans="41:49" x14ac:dyDescent="0.25">
      <c r="AO221" s="15"/>
      <c r="AP221" s="15"/>
      <c r="AQ221" s="15"/>
      <c r="AR221" s="15"/>
      <c r="AS221" s="15"/>
      <c r="AT221" s="15"/>
      <c r="AU221" s="15"/>
      <c r="AV221" s="15"/>
      <c r="AW221" s="15"/>
    </row>
    <row r="222" spans="41:49" x14ac:dyDescent="0.25">
      <c r="AO222" s="15"/>
      <c r="AP222" s="15"/>
      <c r="AQ222" s="15"/>
      <c r="AR222" s="15"/>
      <c r="AS222" s="15"/>
      <c r="AT222" s="15"/>
      <c r="AU222" s="15"/>
      <c r="AV222" s="15"/>
      <c r="AW222" s="15"/>
    </row>
    <row r="223" spans="41:49" x14ac:dyDescent="0.25">
      <c r="AO223" s="15"/>
      <c r="AP223" s="15"/>
      <c r="AQ223" s="15"/>
      <c r="AR223" s="15"/>
      <c r="AS223" s="15"/>
      <c r="AT223" s="15"/>
      <c r="AU223" s="15"/>
      <c r="AV223" s="15"/>
      <c r="AW223" s="15"/>
    </row>
    <row r="224" spans="41:49" x14ac:dyDescent="0.25">
      <c r="AO224" s="15"/>
      <c r="AP224" s="15"/>
      <c r="AQ224" s="15"/>
      <c r="AR224" s="15"/>
      <c r="AS224" s="15"/>
      <c r="AT224" s="15"/>
      <c r="AU224" s="15"/>
      <c r="AV224" s="15"/>
      <c r="AW224" s="15"/>
    </row>
    <row r="225" spans="41:49" x14ac:dyDescent="0.25">
      <c r="AO225" s="15"/>
      <c r="AP225" s="15"/>
      <c r="AQ225" s="15"/>
      <c r="AR225" s="15"/>
      <c r="AS225" s="15"/>
      <c r="AT225" s="15"/>
      <c r="AU225" s="15"/>
      <c r="AV225" s="15"/>
      <c r="AW225" s="15"/>
    </row>
    <row r="226" spans="41:49" x14ac:dyDescent="0.25">
      <c r="AO226" s="15"/>
      <c r="AP226" s="15"/>
      <c r="AQ226" s="15"/>
      <c r="AR226" s="15"/>
      <c r="AS226" s="15"/>
      <c r="AT226" s="15"/>
      <c r="AU226" s="15"/>
      <c r="AV226" s="15"/>
      <c r="AW226" s="15"/>
    </row>
    <row r="227" spans="41:49" x14ac:dyDescent="0.25">
      <c r="AO227" s="15"/>
      <c r="AP227" s="15"/>
      <c r="AQ227" s="15"/>
      <c r="AR227" s="15"/>
      <c r="AS227" s="15"/>
      <c r="AT227" s="15"/>
      <c r="AU227" s="15"/>
      <c r="AV227" s="15"/>
      <c r="AW227" s="15"/>
    </row>
    <row r="228" spans="41:49" x14ac:dyDescent="0.25">
      <c r="AO228" s="15"/>
      <c r="AP228" s="15"/>
      <c r="AQ228" s="15"/>
      <c r="AR228" s="15"/>
      <c r="AS228" s="15"/>
      <c r="AT228" s="15"/>
      <c r="AU228" s="15"/>
      <c r="AV228" s="15"/>
      <c r="AW228" s="15"/>
    </row>
    <row r="229" spans="41:49" x14ac:dyDescent="0.25">
      <c r="AO229" s="15"/>
      <c r="AP229" s="15"/>
      <c r="AQ229" s="15"/>
      <c r="AR229" s="15"/>
      <c r="AS229" s="15"/>
      <c r="AT229" s="15"/>
      <c r="AU229" s="15"/>
      <c r="AV229" s="15"/>
      <c r="AW229" s="15"/>
    </row>
    <row r="230" spans="41:49" x14ac:dyDescent="0.25">
      <c r="AO230" s="15"/>
      <c r="AP230" s="15"/>
      <c r="AQ230" s="15"/>
      <c r="AR230" s="15"/>
      <c r="AS230" s="15"/>
      <c r="AT230" s="15"/>
      <c r="AU230" s="15"/>
      <c r="AV230" s="15"/>
      <c r="AW230" s="15"/>
    </row>
    <row r="231" spans="41:49" x14ac:dyDescent="0.25">
      <c r="AO231" s="15"/>
      <c r="AP231" s="15"/>
      <c r="AQ231" s="15"/>
      <c r="AR231" s="15"/>
      <c r="AS231" s="15"/>
      <c r="AT231" s="15"/>
      <c r="AU231" s="15"/>
      <c r="AV231" s="15"/>
      <c r="AW231" s="15"/>
    </row>
    <row r="232" spans="41:49" x14ac:dyDescent="0.25">
      <c r="AO232" s="15"/>
      <c r="AP232" s="15"/>
      <c r="AQ232" s="15"/>
      <c r="AR232" s="15"/>
      <c r="AS232" s="15"/>
      <c r="AT232" s="15"/>
      <c r="AU232" s="15"/>
      <c r="AV232" s="15"/>
      <c r="AW232" s="15"/>
    </row>
    <row r="233" spans="41:49" x14ac:dyDescent="0.25">
      <c r="AO233" s="15"/>
      <c r="AP233" s="15"/>
      <c r="AQ233" s="15"/>
      <c r="AR233" s="15"/>
      <c r="AS233" s="15"/>
      <c r="AT233" s="15"/>
      <c r="AU233" s="15"/>
      <c r="AV233" s="15"/>
      <c r="AW233" s="15"/>
    </row>
    <row r="234" spans="41:49" x14ac:dyDescent="0.25">
      <c r="AO234" s="15"/>
      <c r="AP234" s="15"/>
      <c r="AQ234" s="15"/>
      <c r="AR234" s="15"/>
      <c r="AS234" s="15"/>
      <c r="AT234" s="15"/>
      <c r="AU234" s="15"/>
      <c r="AV234" s="15"/>
      <c r="AW234" s="15"/>
    </row>
    <row r="235" spans="41:49" x14ac:dyDescent="0.25">
      <c r="AO235" s="15"/>
      <c r="AP235" s="15"/>
      <c r="AQ235" s="15"/>
      <c r="AR235" s="15"/>
      <c r="AS235" s="15"/>
      <c r="AT235" s="15"/>
      <c r="AU235" s="15"/>
      <c r="AV235" s="15"/>
      <c r="AW235" s="15"/>
    </row>
    <row r="236" spans="41:49" x14ac:dyDescent="0.25">
      <c r="AO236" s="15"/>
      <c r="AP236" s="15"/>
      <c r="AQ236" s="15"/>
      <c r="AR236" s="15"/>
      <c r="AS236" s="15"/>
      <c r="AT236" s="15"/>
      <c r="AU236" s="15"/>
      <c r="AV236" s="15"/>
      <c r="AW236" s="15"/>
    </row>
    <row r="237" spans="41:49" x14ac:dyDescent="0.25">
      <c r="AO237" s="15"/>
      <c r="AP237" s="15"/>
      <c r="AQ237" s="15"/>
      <c r="AR237" s="15"/>
      <c r="AS237" s="15"/>
      <c r="AT237" s="15"/>
      <c r="AU237" s="15"/>
      <c r="AV237" s="15"/>
      <c r="AW237" s="15"/>
    </row>
    <row r="238" spans="41:49" x14ac:dyDescent="0.25">
      <c r="AO238" s="15"/>
      <c r="AP238" s="15"/>
      <c r="AQ238" s="15"/>
      <c r="AR238" s="15"/>
      <c r="AS238" s="15"/>
      <c r="AT238" s="15"/>
      <c r="AU238" s="15"/>
      <c r="AV238" s="15"/>
      <c r="AW238" s="15"/>
    </row>
    <row r="239" spans="41:49" x14ac:dyDescent="0.25">
      <c r="AO239" s="15"/>
      <c r="AP239" s="15"/>
      <c r="AQ239" s="15"/>
      <c r="AR239" s="15"/>
      <c r="AS239" s="15"/>
      <c r="AT239" s="15"/>
      <c r="AU239" s="15"/>
      <c r="AV239" s="15"/>
      <c r="AW239" s="15"/>
    </row>
    <row r="240" spans="41:49" x14ac:dyDescent="0.25">
      <c r="AO240" s="15"/>
      <c r="AP240" s="15"/>
      <c r="AQ240" s="15"/>
      <c r="AR240" s="15"/>
      <c r="AS240" s="15"/>
      <c r="AT240" s="15"/>
      <c r="AU240" s="15"/>
      <c r="AV240" s="15"/>
      <c r="AW240" s="15"/>
    </row>
    <row r="241" spans="41:49" x14ac:dyDescent="0.25">
      <c r="AO241" s="15"/>
      <c r="AP241" s="15"/>
      <c r="AQ241" s="15"/>
      <c r="AR241" s="15"/>
      <c r="AS241" s="15"/>
      <c r="AT241" s="15"/>
      <c r="AU241" s="15"/>
      <c r="AV241" s="15"/>
      <c r="AW241" s="15"/>
    </row>
    <row r="242" spans="41:49" x14ac:dyDescent="0.25">
      <c r="AO242" s="15"/>
      <c r="AP242" s="15"/>
      <c r="AQ242" s="15"/>
      <c r="AR242" s="15"/>
      <c r="AS242" s="15"/>
      <c r="AT242" s="15"/>
      <c r="AU242" s="15"/>
      <c r="AV242" s="15"/>
      <c r="AW242" s="15"/>
    </row>
    <row r="243" spans="41:49" x14ac:dyDescent="0.25">
      <c r="AO243" s="15"/>
      <c r="AP243" s="15"/>
      <c r="AQ243" s="15"/>
      <c r="AR243" s="15"/>
      <c r="AS243" s="15"/>
      <c r="AT243" s="15"/>
      <c r="AU243" s="15"/>
      <c r="AV243" s="15"/>
      <c r="AW243" s="15"/>
    </row>
    <row r="244" spans="41:49" x14ac:dyDescent="0.25">
      <c r="AO244" s="15"/>
      <c r="AP244" s="15"/>
      <c r="AQ244" s="15"/>
      <c r="AR244" s="15"/>
      <c r="AS244" s="15"/>
      <c r="AT244" s="15"/>
      <c r="AU244" s="15"/>
      <c r="AV244" s="15"/>
      <c r="AW244" s="15"/>
    </row>
    <row r="245" spans="41:49" x14ac:dyDescent="0.25">
      <c r="AO245" s="15"/>
      <c r="AP245" s="15"/>
      <c r="AQ245" s="15"/>
      <c r="AR245" s="15"/>
      <c r="AS245" s="15"/>
      <c r="AT245" s="15"/>
      <c r="AU245" s="15"/>
      <c r="AV245" s="15"/>
      <c r="AW245" s="15"/>
    </row>
    <row r="246" spans="41:49" x14ac:dyDescent="0.25">
      <c r="AO246" s="15"/>
      <c r="AP246" s="15"/>
      <c r="AQ246" s="15"/>
      <c r="AR246" s="15"/>
      <c r="AS246" s="15"/>
      <c r="AT246" s="15"/>
      <c r="AU246" s="15"/>
      <c r="AV246" s="15"/>
      <c r="AW246" s="15"/>
    </row>
    <row r="247" spans="41:49" x14ac:dyDescent="0.25">
      <c r="AO247" s="15"/>
      <c r="AP247" s="15"/>
      <c r="AQ247" s="15"/>
      <c r="AR247" s="15"/>
      <c r="AS247" s="15"/>
      <c r="AT247" s="15"/>
      <c r="AU247" s="15"/>
      <c r="AV247" s="15"/>
      <c r="AW247" s="15"/>
    </row>
    <row r="248" spans="41:49" x14ac:dyDescent="0.25">
      <c r="AO248" s="15"/>
      <c r="AP248" s="15"/>
      <c r="AQ248" s="15"/>
      <c r="AR248" s="15"/>
      <c r="AS248" s="15"/>
      <c r="AT248" s="15"/>
      <c r="AU248" s="15"/>
      <c r="AV248" s="15"/>
      <c r="AW248" s="15"/>
    </row>
    <row r="249" spans="41:49" x14ac:dyDescent="0.25">
      <c r="AO249" s="15"/>
      <c r="AP249" s="15"/>
      <c r="AQ249" s="15"/>
      <c r="AR249" s="15"/>
      <c r="AS249" s="15"/>
      <c r="AT249" s="15"/>
      <c r="AU249" s="15"/>
      <c r="AV249" s="15"/>
      <c r="AW249" s="15"/>
    </row>
    <row r="250" spans="41:49" x14ac:dyDescent="0.25">
      <c r="AO250" s="15"/>
      <c r="AP250" s="15"/>
      <c r="AQ250" s="15"/>
      <c r="AR250" s="15"/>
      <c r="AS250" s="15"/>
      <c r="AT250" s="15"/>
      <c r="AU250" s="15"/>
      <c r="AV250" s="15"/>
      <c r="AW250" s="15"/>
    </row>
    <row r="251" spans="41:49" x14ac:dyDescent="0.25">
      <c r="AO251" s="15"/>
      <c r="AP251" s="15"/>
      <c r="AQ251" s="15"/>
      <c r="AR251" s="15"/>
      <c r="AS251" s="15"/>
      <c r="AT251" s="15"/>
      <c r="AU251" s="15"/>
      <c r="AV251" s="15"/>
      <c r="AW251" s="15"/>
    </row>
    <row r="252" spans="41:49" x14ac:dyDescent="0.25">
      <c r="AO252" s="15"/>
      <c r="AP252" s="15"/>
      <c r="AQ252" s="15"/>
      <c r="AR252" s="15"/>
      <c r="AS252" s="15"/>
      <c r="AT252" s="15"/>
      <c r="AU252" s="15"/>
      <c r="AV252" s="15"/>
      <c r="AW252" s="15"/>
    </row>
    <row r="253" spans="41:49" x14ac:dyDescent="0.25">
      <c r="AO253" s="15"/>
      <c r="AP253" s="15"/>
      <c r="AQ253" s="15"/>
      <c r="AR253" s="15"/>
      <c r="AS253" s="15"/>
      <c r="AT253" s="15"/>
      <c r="AU253" s="15"/>
      <c r="AV253" s="15"/>
      <c r="AW253" s="15"/>
    </row>
    <row r="254" spans="41:49" x14ac:dyDescent="0.25">
      <c r="AO254" s="15"/>
      <c r="AP254" s="15"/>
      <c r="AQ254" s="15"/>
      <c r="AR254" s="15"/>
      <c r="AS254" s="15"/>
      <c r="AT254" s="15"/>
      <c r="AU254" s="15"/>
      <c r="AV254" s="15"/>
      <c r="AW254" s="15"/>
    </row>
    <row r="255" spans="41:49" x14ac:dyDescent="0.25">
      <c r="AO255" s="15"/>
      <c r="AP255" s="15"/>
      <c r="AQ255" s="15"/>
      <c r="AR255" s="15"/>
      <c r="AS255" s="15"/>
      <c r="AT255" s="15"/>
      <c r="AU255" s="15"/>
      <c r="AV255" s="15"/>
      <c r="AW255" s="15"/>
    </row>
    <row r="256" spans="41:49" x14ac:dyDescent="0.25">
      <c r="AO256" s="15"/>
      <c r="AP256" s="15"/>
      <c r="AQ256" s="15"/>
      <c r="AR256" s="15"/>
      <c r="AS256" s="15"/>
      <c r="AT256" s="15"/>
      <c r="AU256" s="15"/>
      <c r="AV256" s="15"/>
      <c r="AW256" s="15"/>
    </row>
    <row r="257" spans="41:49" x14ac:dyDescent="0.25">
      <c r="AO257" s="15"/>
      <c r="AP257" s="15"/>
      <c r="AQ257" s="15"/>
      <c r="AR257" s="15"/>
      <c r="AS257" s="15"/>
      <c r="AT257" s="15"/>
      <c r="AU257" s="15"/>
      <c r="AV257" s="15"/>
      <c r="AW257" s="15"/>
    </row>
    <row r="258" spans="41:49" x14ac:dyDescent="0.25">
      <c r="AO258" s="15"/>
      <c r="AP258" s="15"/>
      <c r="AQ258" s="15"/>
      <c r="AR258" s="15"/>
      <c r="AS258" s="15"/>
      <c r="AT258" s="15"/>
      <c r="AU258" s="15"/>
      <c r="AV258" s="15"/>
      <c r="AW258" s="15"/>
    </row>
    <row r="259" spans="41:49" x14ac:dyDescent="0.25">
      <c r="AO259" s="15"/>
      <c r="AP259" s="15"/>
      <c r="AQ259" s="15"/>
      <c r="AR259" s="15"/>
      <c r="AS259" s="15"/>
      <c r="AT259" s="15"/>
      <c r="AU259" s="15"/>
      <c r="AV259" s="15"/>
      <c r="AW259" s="15"/>
    </row>
    <row r="260" spans="41:49" x14ac:dyDescent="0.25">
      <c r="AO260" s="15"/>
      <c r="AP260" s="15"/>
      <c r="AQ260" s="15"/>
      <c r="AR260" s="15"/>
      <c r="AS260" s="15"/>
      <c r="AT260" s="15"/>
      <c r="AU260" s="15"/>
      <c r="AV260" s="15"/>
      <c r="AW260" s="15"/>
    </row>
    <row r="261" spans="41:49" x14ac:dyDescent="0.25">
      <c r="AO261" s="15"/>
      <c r="AP261" s="15"/>
      <c r="AQ261" s="15"/>
      <c r="AR261" s="15"/>
      <c r="AS261" s="15"/>
      <c r="AT261" s="15"/>
      <c r="AU261" s="15"/>
      <c r="AV261" s="15"/>
      <c r="AW261" s="15"/>
    </row>
    <row r="262" spans="41:49" x14ac:dyDescent="0.25">
      <c r="AO262" s="15"/>
      <c r="AP262" s="15"/>
      <c r="AQ262" s="15"/>
      <c r="AR262" s="15"/>
      <c r="AS262" s="15"/>
      <c r="AT262" s="15"/>
      <c r="AU262" s="15"/>
      <c r="AV262" s="15"/>
      <c r="AW262" s="15"/>
    </row>
    <row r="263" spans="41:49" x14ac:dyDescent="0.25">
      <c r="AO263" s="15"/>
      <c r="AP263" s="15"/>
      <c r="AQ263" s="15"/>
      <c r="AR263" s="15"/>
      <c r="AS263" s="15"/>
      <c r="AT263" s="15"/>
      <c r="AU263" s="15"/>
      <c r="AV263" s="15"/>
      <c r="AW263" s="15"/>
    </row>
    <row r="264" spans="41:49" x14ac:dyDescent="0.25">
      <c r="AO264" s="15"/>
      <c r="AP264" s="15"/>
      <c r="AQ264" s="15"/>
      <c r="AR264" s="15"/>
      <c r="AS264" s="15"/>
      <c r="AT264" s="15"/>
      <c r="AU264" s="15"/>
      <c r="AV264" s="15"/>
      <c r="AW264" s="15"/>
    </row>
    <row r="265" spans="41:49" x14ac:dyDescent="0.25">
      <c r="AO265" s="15"/>
      <c r="AP265" s="15"/>
      <c r="AQ265" s="15"/>
      <c r="AR265" s="15"/>
      <c r="AS265" s="15"/>
      <c r="AT265" s="15"/>
      <c r="AU265" s="15"/>
      <c r="AV265" s="15"/>
      <c r="AW265" s="15"/>
    </row>
    <row r="266" spans="41:49" x14ac:dyDescent="0.25">
      <c r="AO266" s="15"/>
      <c r="AP266" s="15"/>
      <c r="AQ266" s="15"/>
      <c r="AR266" s="15"/>
      <c r="AS266" s="15"/>
      <c r="AT266" s="15"/>
      <c r="AU266" s="15"/>
      <c r="AV266" s="15"/>
      <c r="AW266" s="15"/>
    </row>
    <row r="267" spans="41:49" x14ac:dyDescent="0.25">
      <c r="AO267" s="15"/>
      <c r="AP267" s="15"/>
      <c r="AQ267" s="15"/>
      <c r="AR267" s="15"/>
      <c r="AS267" s="15"/>
      <c r="AT267" s="15"/>
      <c r="AU267" s="15"/>
      <c r="AV267" s="15"/>
      <c r="AW267" s="15"/>
    </row>
    <row r="268" spans="41:49" x14ac:dyDescent="0.25">
      <c r="AO268" s="15"/>
      <c r="AP268" s="15"/>
      <c r="AQ268" s="15"/>
      <c r="AR268" s="15"/>
      <c r="AS268" s="15"/>
      <c r="AT268" s="15"/>
      <c r="AU268" s="15"/>
      <c r="AV268" s="15"/>
      <c r="AW268" s="15"/>
    </row>
    <row r="269" spans="41:49" x14ac:dyDescent="0.25">
      <c r="AO269" s="15"/>
      <c r="AP269" s="15"/>
      <c r="AQ269" s="15"/>
      <c r="AR269" s="15"/>
      <c r="AS269" s="15"/>
      <c r="AT269" s="15"/>
      <c r="AU269" s="15"/>
      <c r="AV269" s="15"/>
      <c r="AW269" s="15"/>
    </row>
    <row r="270" spans="41:49" x14ac:dyDescent="0.25">
      <c r="AO270" s="15"/>
      <c r="AP270" s="15"/>
      <c r="AQ270" s="15"/>
      <c r="AR270" s="15"/>
      <c r="AS270" s="15"/>
      <c r="AT270" s="15"/>
      <c r="AU270" s="15"/>
      <c r="AV270" s="15"/>
      <c r="AW270" s="15"/>
    </row>
    <row r="271" spans="41:49" x14ac:dyDescent="0.25">
      <c r="AO271" s="15"/>
      <c r="AP271" s="15"/>
      <c r="AQ271" s="15"/>
      <c r="AR271" s="15"/>
      <c r="AS271" s="15"/>
      <c r="AT271" s="15"/>
      <c r="AU271" s="15"/>
      <c r="AV271" s="15"/>
      <c r="AW271" s="15"/>
    </row>
    <row r="272" spans="41:49" x14ac:dyDescent="0.25">
      <c r="AO272" s="15"/>
      <c r="AP272" s="15"/>
      <c r="AQ272" s="15"/>
      <c r="AR272" s="15"/>
      <c r="AS272" s="15"/>
      <c r="AT272" s="15"/>
      <c r="AU272" s="15"/>
      <c r="AV272" s="15"/>
      <c r="AW272" s="15"/>
    </row>
    <row r="273" spans="41:49" x14ac:dyDescent="0.25">
      <c r="AO273" s="15"/>
      <c r="AP273" s="15"/>
      <c r="AQ273" s="15"/>
      <c r="AR273" s="15"/>
      <c r="AS273" s="15"/>
      <c r="AT273" s="15"/>
      <c r="AU273" s="15"/>
      <c r="AV273" s="15"/>
      <c r="AW273" s="15"/>
    </row>
    <row r="274" spans="41:49" x14ac:dyDescent="0.25">
      <c r="AO274" s="15"/>
      <c r="AP274" s="15"/>
      <c r="AQ274" s="15"/>
      <c r="AR274" s="15"/>
      <c r="AS274" s="15"/>
      <c r="AT274" s="15"/>
      <c r="AU274" s="15"/>
      <c r="AV274" s="15"/>
      <c r="AW274" s="15"/>
    </row>
    <row r="275" spans="41:49" x14ac:dyDescent="0.25">
      <c r="AO275" s="15"/>
      <c r="AP275" s="15"/>
      <c r="AQ275" s="15"/>
      <c r="AR275" s="15"/>
      <c r="AS275" s="15"/>
      <c r="AT275" s="15"/>
      <c r="AU275" s="15"/>
      <c r="AV275" s="15"/>
      <c r="AW275" s="15"/>
    </row>
    <row r="276" spans="41:49" x14ac:dyDescent="0.25">
      <c r="AO276" s="15"/>
      <c r="AP276" s="15"/>
      <c r="AQ276" s="15"/>
      <c r="AR276" s="15"/>
      <c r="AS276" s="15"/>
      <c r="AT276" s="15"/>
      <c r="AU276" s="15"/>
      <c r="AV276" s="15"/>
      <c r="AW276" s="15"/>
    </row>
    <row r="277" spans="41:49" x14ac:dyDescent="0.25">
      <c r="AO277" s="15"/>
      <c r="AP277" s="15"/>
      <c r="AQ277" s="15"/>
      <c r="AR277" s="15"/>
      <c r="AS277" s="15"/>
      <c r="AT277" s="15"/>
      <c r="AU277" s="15"/>
      <c r="AV277" s="15"/>
      <c r="AW277" s="15"/>
    </row>
    <row r="278" spans="41:49" x14ac:dyDescent="0.25">
      <c r="AO278" s="15"/>
      <c r="AP278" s="15"/>
      <c r="AQ278" s="15"/>
      <c r="AR278" s="15"/>
      <c r="AS278" s="15"/>
      <c r="AT278" s="15"/>
      <c r="AU278" s="15"/>
      <c r="AV278" s="15"/>
      <c r="AW278" s="15"/>
    </row>
    <row r="279" spans="41:49" x14ac:dyDescent="0.25">
      <c r="AO279" s="15"/>
      <c r="AP279" s="15"/>
      <c r="AQ279" s="15"/>
      <c r="AR279" s="15"/>
      <c r="AS279" s="15"/>
      <c r="AT279" s="15"/>
      <c r="AU279" s="15"/>
      <c r="AV279" s="15"/>
      <c r="AW279" s="15"/>
    </row>
    <row r="280" spans="41:49" x14ac:dyDescent="0.25">
      <c r="AO280" s="15"/>
      <c r="AP280" s="15"/>
      <c r="AQ280" s="15"/>
      <c r="AR280" s="15"/>
      <c r="AS280" s="15"/>
      <c r="AT280" s="15"/>
      <c r="AU280" s="15"/>
      <c r="AV280" s="15"/>
      <c r="AW280" s="15"/>
    </row>
    <row r="281" spans="41:49" x14ac:dyDescent="0.25">
      <c r="AO281" s="15"/>
      <c r="AP281" s="15"/>
      <c r="AQ281" s="15"/>
      <c r="AR281" s="15"/>
      <c r="AS281" s="15"/>
      <c r="AT281" s="15"/>
      <c r="AU281" s="15"/>
      <c r="AV281" s="15"/>
      <c r="AW281" s="15"/>
    </row>
    <row r="282" spans="41:49" x14ac:dyDescent="0.25">
      <c r="AO282" s="15"/>
      <c r="AP282" s="15"/>
      <c r="AQ282" s="15"/>
      <c r="AR282" s="15"/>
      <c r="AS282" s="15"/>
      <c r="AT282" s="15"/>
      <c r="AU282" s="15"/>
      <c r="AV282" s="15"/>
      <c r="AW282" s="15"/>
    </row>
    <row r="283" spans="41:49" x14ac:dyDescent="0.25">
      <c r="AO283" s="15"/>
      <c r="AP283" s="15"/>
      <c r="AQ283" s="15"/>
      <c r="AR283" s="15"/>
      <c r="AS283" s="15"/>
      <c r="AT283" s="15"/>
      <c r="AU283" s="15"/>
      <c r="AV283" s="15"/>
      <c r="AW283" s="15"/>
    </row>
    <row r="284" spans="41:49" x14ac:dyDescent="0.25">
      <c r="AO284" s="15"/>
      <c r="AP284" s="15"/>
      <c r="AQ284" s="15"/>
      <c r="AR284" s="15"/>
      <c r="AS284" s="15"/>
      <c r="AT284" s="15"/>
      <c r="AU284" s="15"/>
      <c r="AV284" s="15"/>
      <c r="AW284" s="15"/>
    </row>
    <row r="285" spans="41:49" x14ac:dyDescent="0.25">
      <c r="AO285" s="15"/>
      <c r="AP285" s="15"/>
      <c r="AQ285" s="15"/>
      <c r="AR285" s="15"/>
      <c r="AS285" s="15"/>
      <c r="AT285" s="15"/>
      <c r="AU285" s="15"/>
      <c r="AV285" s="15"/>
      <c r="AW285" s="15"/>
    </row>
    <row r="286" spans="41:49" x14ac:dyDescent="0.25">
      <c r="AO286" s="15"/>
      <c r="AP286" s="15"/>
      <c r="AQ286" s="15"/>
      <c r="AR286" s="15"/>
      <c r="AS286" s="15"/>
      <c r="AT286" s="15"/>
      <c r="AU286" s="15"/>
      <c r="AV286" s="15"/>
      <c r="AW286" s="15"/>
    </row>
    <row r="287" spans="41:49" x14ac:dyDescent="0.25">
      <c r="AO287" s="15"/>
      <c r="AP287" s="15"/>
      <c r="AQ287" s="15"/>
      <c r="AR287" s="15"/>
      <c r="AS287" s="15"/>
      <c r="AT287" s="15"/>
      <c r="AU287" s="15"/>
      <c r="AV287" s="15"/>
      <c r="AW287" s="15"/>
    </row>
    <row r="288" spans="41:49" x14ac:dyDescent="0.25">
      <c r="AO288" s="15"/>
      <c r="AP288" s="15"/>
      <c r="AQ288" s="15"/>
      <c r="AR288" s="15"/>
      <c r="AS288" s="15"/>
      <c r="AT288" s="15"/>
      <c r="AU288" s="15"/>
      <c r="AV288" s="15"/>
      <c r="AW288" s="15"/>
    </row>
    <row r="289" spans="41:49" x14ac:dyDescent="0.25">
      <c r="AO289" s="15"/>
      <c r="AP289" s="15"/>
      <c r="AQ289" s="15"/>
      <c r="AR289" s="15"/>
      <c r="AS289" s="15"/>
      <c r="AT289" s="15"/>
      <c r="AU289" s="15"/>
      <c r="AV289" s="15"/>
      <c r="AW289" s="15"/>
    </row>
    <row r="290" spans="41:49" x14ac:dyDescent="0.25">
      <c r="AO290" s="15"/>
      <c r="AP290" s="15"/>
      <c r="AQ290" s="15"/>
      <c r="AR290" s="15"/>
      <c r="AS290" s="15"/>
      <c r="AT290" s="15"/>
      <c r="AU290" s="15"/>
      <c r="AV290" s="15"/>
      <c r="AW290" s="15"/>
    </row>
    <row r="291" spans="41:49" x14ac:dyDescent="0.25">
      <c r="AO291" s="15"/>
      <c r="AP291" s="15"/>
      <c r="AQ291" s="15"/>
      <c r="AR291" s="15"/>
      <c r="AS291" s="15"/>
      <c r="AT291" s="15"/>
      <c r="AU291" s="15"/>
      <c r="AV291" s="15"/>
      <c r="AW291" s="15"/>
    </row>
    <row r="292" spans="41:49" x14ac:dyDescent="0.25">
      <c r="AO292" s="15"/>
      <c r="AP292" s="15"/>
      <c r="AQ292" s="15"/>
      <c r="AR292" s="15"/>
      <c r="AS292" s="15"/>
      <c r="AT292" s="15"/>
      <c r="AU292" s="15"/>
      <c r="AV292" s="15"/>
      <c r="AW292" s="15"/>
    </row>
    <row r="293" spans="41:49" x14ac:dyDescent="0.25">
      <c r="AO293" s="15"/>
      <c r="AP293" s="15"/>
      <c r="AQ293" s="15"/>
      <c r="AR293" s="15"/>
      <c r="AS293" s="15"/>
      <c r="AT293" s="15"/>
      <c r="AU293" s="15"/>
      <c r="AV293" s="15"/>
      <c r="AW293" s="15"/>
    </row>
    <row r="294" spans="41:49" x14ac:dyDescent="0.25">
      <c r="AO294" s="15"/>
      <c r="AP294" s="15"/>
      <c r="AQ294" s="15"/>
      <c r="AR294" s="15"/>
      <c r="AS294" s="15"/>
      <c r="AT294" s="15"/>
      <c r="AU294" s="15"/>
      <c r="AV294" s="15"/>
      <c r="AW294" s="15"/>
    </row>
    <row r="295" spans="41:49" x14ac:dyDescent="0.25">
      <c r="AO295" s="15"/>
      <c r="AP295" s="15"/>
      <c r="AQ295" s="15"/>
      <c r="AR295" s="15"/>
      <c r="AS295" s="15"/>
      <c r="AT295" s="15"/>
      <c r="AU295" s="15"/>
      <c r="AV295" s="15"/>
      <c r="AW295" s="15"/>
    </row>
    <row r="296" spans="41:49" x14ac:dyDescent="0.25">
      <c r="AO296" s="15"/>
      <c r="AP296" s="15"/>
      <c r="AQ296" s="15"/>
      <c r="AR296" s="15"/>
      <c r="AS296" s="15"/>
      <c r="AT296" s="15"/>
      <c r="AU296" s="15"/>
      <c r="AV296" s="15"/>
      <c r="AW296" s="15"/>
    </row>
    <row r="297" spans="41:49" x14ac:dyDescent="0.25">
      <c r="AO297" s="15"/>
      <c r="AP297" s="15"/>
      <c r="AQ297" s="15"/>
      <c r="AR297" s="15"/>
      <c r="AS297" s="15"/>
      <c r="AT297" s="15"/>
      <c r="AU297" s="15"/>
      <c r="AV297" s="15"/>
      <c r="AW297" s="15"/>
    </row>
    <row r="298" spans="41:49" x14ac:dyDescent="0.25">
      <c r="AO298" s="15"/>
      <c r="AP298" s="15"/>
      <c r="AQ298" s="15"/>
      <c r="AR298" s="15"/>
      <c r="AS298" s="15"/>
      <c r="AT298" s="15"/>
      <c r="AU298" s="15"/>
      <c r="AV298" s="15"/>
      <c r="AW298" s="15"/>
    </row>
    <row r="299" spans="41:49" x14ac:dyDescent="0.25">
      <c r="AO299" s="15"/>
      <c r="AP299" s="15"/>
      <c r="AQ299" s="15"/>
      <c r="AR299" s="15"/>
      <c r="AS299" s="15"/>
      <c r="AT299" s="15"/>
      <c r="AU299" s="15"/>
      <c r="AV299" s="15"/>
      <c r="AW299" s="15"/>
    </row>
    <row r="300" spans="41:49" x14ac:dyDescent="0.25">
      <c r="AO300" s="15"/>
      <c r="AP300" s="15"/>
      <c r="AQ300" s="15"/>
      <c r="AR300" s="15"/>
      <c r="AS300" s="15"/>
      <c r="AT300" s="15"/>
      <c r="AU300" s="15"/>
      <c r="AV300" s="15"/>
      <c r="AW300" s="15"/>
    </row>
    <row r="301" spans="41:49" x14ac:dyDescent="0.25">
      <c r="AO301" s="15"/>
      <c r="AP301" s="15"/>
      <c r="AQ301" s="15"/>
      <c r="AR301" s="15"/>
      <c r="AS301" s="15"/>
      <c r="AT301" s="15"/>
      <c r="AU301" s="15"/>
      <c r="AV301" s="15"/>
      <c r="AW301" s="15"/>
    </row>
    <row r="302" spans="41:49" x14ac:dyDescent="0.25">
      <c r="AO302" s="15"/>
      <c r="AP302" s="15"/>
      <c r="AQ302" s="15"/>
      <c r="AR302" s="15"/>
      <c r="AS302" s="15"/>
      <c r="AT302" s="15"/>
      <c r="AU302" s="15"/>
      <c r="AV302" s="15"/>
      <c r="AW302" s="15"/>
    </row>
    <row r="303" spans="41:49" x14ac:dyDescent="0.25">
      <c r="AO303" s="15"/>
      <c r="AP303" s="15"/>
      <c r="AQ303" s="15"/>
      <c r="AR303" s="15"/>
      <c r="AS303" s="15"/>
      <c r="AT303" s="15"/>
      <c r="AU303" s="15"/>
      <c r="AV303" s="15"/>
      <c r="AW303" s="15"/>
    </row>
    <row r="304" spans="41:49" x14ac:dyDescent="0.25">
      <c r="AO304" s="15"/>
      <c r="AP304" s="15"/>
      <c r="AQ304" s="15"/>
      <c r="AR304" s="15"/>
      <c r="AS304" s="15"/>
      <c r="AT304" s="15"/>
      <c r="AU304" s="15"/>
      <c r="AV304" s="15"/>
      <c r="AW304" s="15"/>
    </row>
    <row r="305" spans="41:49" x14ac:dyDescent="0.25">
      <c r="AO305" s="15"/>
      <c r="AP305" s="15"/>
      <c r="AQ305" s="15"/>
      <c r="AR305" s="15"/>
      <c r="AS305" s="15"/>
      <c r="AT305" s="15"/>
      <c r="AU305" s="15"/>
      <c r="AV305" s="15"/>
      <c r="AW305" s="15"/>
    </row>
    <row r="306" spans="41:49" x14ac:dyDescent="0.25">
      <c r="AO306" s="15"/>
      <c r="AP306" s="15"/>
      <c r="AQ306" s="15"/>
      <c r="AR306" s="15"/>
      <c r="AS306" s="15"/>
      <c r="AT306" s="15"/>
      <c r="AU306" s="15"/>
      <c r="AV306" s="15"/>
      <c r="AW306" s="15"/>
    </row>
    <row r="307" spans="41:49" x14ac:dyDescent="0.25">
      <c r="AO307" s="15"/>
      <c r="AP307" s="15"/>
      <c r="AQ307" s="15"/>
      <c r="AR307" s="15"/>
      <c r="AS307" s="15"/>
      <c r="AT307" s="15"/>
      <c r="AU307" s="15"/>
      <c r="AV307" s="15"/>
      <c r="AW307" s="15"/>
    </row>
    <row r="308" spans="41:49" x14ac:dyDescent="0.25">
      <c r="AO308" s="15"/>
      <c r="AP308" s="15"/>
      <c r="AQ308" s="15"/>
      <c r="AR308" s="15"/>
      <c r="AS308" s="15"/>
      <c r="AT308" s="15"/>
      <c r="AU308" s="15"/>
      <c r="AV308" s="15"/>
      <c r="AW308" s="15"/>
    </row>
    <row r="309" spans="41:49" x14ac:dyDescent="0.25">
      <c r="AO309" s="15"/>
      <c r="AP309" s="15"/>
      <c r="AQ309" s="15"/>
      <c r="AR309" s="15"/>
      <c r="AS309" s="15"/>
      <c r="AT309" s="15"/>
      <c r="AU309" s="15"/>
      <c r="AV309" s="15"/>
      <c r="AW309" s="15"/>
    </row>
    <row r="310" spans="41:49" x14ac:dyDescent="0.25">
      <c r="AO310" s="15"/>
      <c r="AP310" s="15"/>
      <c r="AQ310" s="15"/>
      <c r="AR310" s="15"/>
      <c r="AS310" s="15"/>
      <c r="AT310" s="15"/>
      <c r="AU310" s="15"/>
      <c r="AV310" s="15"/>
      <c r="AW310" s="15"/>
    </row>
    <row r="311" spans="41:49" x14ac:dyDescent="0.25">
      <c r="AO311" s="15"/>
      <c r="AP311" s="15"/>
      <c r="AQ311" s="15"/>
      <c r="AR311" s="15"/>
      <c r="AS311" s="15"/>
      <c r="AT311" s="15"/>
      <c r="AU311" s="15"/>
      <c r="AV311" s="15"/>
      <c r="AW311" s="15"/>
    </row>
    <row r="312" spans="41:49" x14ac:dyDescent="0.25">
      <c r="AO312" s="15"/>
      <c r="AP312" s="15"/>
      <c r="AQ312" s="15"/>
      <c r="AR312" s="15"/>
      <c r="AS312" s="15"/>
      <c r="AT312" s="15"/>
      <c r="AU312" s="15"/>
      <c r="AV312" s="15"/>
      <c r="AW312" s="15"/>
    </row>
    <row r="313" spans="41:49" x14ac:dyDescent="0.25">
      <c r="AO313" s="15"/>
      <c r="AP313" s="15"/>
      <c r="AQ313" s="15"/>
      <c r="AR313" s="15"/>
      <c r="AS313" s="15"/>
      <c r="AT313" s="15"/>
      <c r="AU313" s="15"/>
      <c r="AV313" s="15"/>
      <c r="AW313" s="15"/>
    </row>
    <row r="314" spans="41:49" x14ac:dyDescent="0.25">
      <c r="AO314" s="15"/>
      <c r="AP314" s="15"/>
      <c r="AQ314" s="15"/>
      <c r="AR314" s="15"/>
      <c r="AS314" s="15"/>
      <c r="AT314" s="15"/>
      <c r="AU314" s="15"/>
      <c r="AV314" s="15"/>
      <c r="AW314" s="15"/>
    </row>
    <row r="315" spans="41:49" x14ac:dyDescent="0.25">
      <c r="AO315" s="15"/>
      <c r="AP315" s="15"/>
      <c r="AQ315" s="15"/>
      <c r="AR315" s="15"/>
      <c r="AS315" s="15"/>
      <c r="AT315" s="15"/>
      <c r="AU315" s="15"/>
      <c r="AV315" s="15"/>
      <c r="AW315" s="15"/>
    </row>
    <row r="316" spans="41:49" x14ac:dyDescent="0.25">
      <c r="AO316" s="15"/>
      <c r="AP316" s="15"/>
      <c r="AQ316" s="15"/>
      <c r="AR316" s="15"/>
      <c r="AS316" s="15"/>
      <c r="AT316" s="15"/>
      <c r="AU316" s="15"/>
      <c r="AV316" s="15"/>
      <c r="AW316" s="15"/>
    </row>
    <row r="317" spans="41:49" x14ac:dyDescent="0.25">
      <c r="AO317" s="15"/>
      <c r="AP317" s="15"/>
      <c r="AQ317" s="15"/>
      <c r="AR317" s="15"/>
      <c r="AS317" s="15"/>
      <c r="AT317" s="15"/>
      <c r="AU317" s="15"/>
      <c r="AV317" s="15"/>
      <c r="AW317" s="15"/>
    </row>
    <row r="318" spans="41:49" x14ac:dyDescent="0.25">
      <c r="AO318" s="15"/>
      <c r="AP318" s="15"/>
      <c r="AQ318" s="15"/>
      <c r="AR318" s="15"/>
      <c r="AS318" s="15"/>
      <c r="AT318" s="15"/>
      <c r="AU318" s="15"/>
      <c r="AV318" s="15"/>
      <c r="AW318" s="15"/>
    </row>
    <row r="319" spans="41:49" x14ac:dyDescent="0.25">
      <c r="AO319" s="15"/>
      <c r="AP319" s="15"/>
      <c r="AQ319" s="15"/>
      <c r="AR319" s="15"/>
      <c r="AS319" s="15"/>
      <c r="AT319" s="15"/>
      <c r="AU319" s="15"/>
      <c r="AV319" s="15"/>
      <c r="AW319" s="15"/>
    </row>
    <row r="320" spans="41:49" x14ac:dyDescent="0.25">
      <c r="AO320" s="15"/>
      <c r="AP320" s="15"/>
      <c r="AQ320" s="15"/>
      <c r="AR320" s="15"/>
      <c r="AS320" s="15"/>
      <c r="AT320" s="15"/>
      <c r="AU320" s="15"/>
      <c r="AV320" s="15"/>
      <c r="AW320" s="15"/>
    </row>
    <row r="321" spans="41:49" x14ac:dyDescent="0.25">
      <c r="AO321" s="15"/>
      <c r="AP321" s="15"/>
      <c r="AQ321" s="15"/>
      <c r="AR321" s="15"/>
      <c r="AS321" s="15"/>
      <c r="AT321" s="15"/>
      <c r="AU321" s="15"/>
      <c r="AV321" s="15"/>
      <c r="AW321" s="15"/>
    </row>
    <row r="322" spans="41:49" x14ac:dyDescent="0.25">
      <c r="AO322" s="15"/>
      <c r="AP322" s="15"/>
      <c r="AQ322" s="15"/>
      <c r="AR322" s="15"/>
      <c r="AS322" s="15"/>
      <c r="AT322" s="15"/>
      <c r="AU322" s="15"/>
      <c r="AV322" s="15"/>
      <c r="AW322" s="15"/>
    </row>
    <row r="323" spans="41:49" x14ac:dyDescent="0.25">
      <c r="AO323" s="15"/>
      <c r="AP323" s="15"/>
      <c r="AQ323" s="15"/>
      <c r="AR323" s="15"/>
      <c r="AS323" s="15"/>
      <c r="AT323" s="15"/>
      <c r="AU323" s="15"/>
      <c r="AV323" s="15"/>
      <c r="AW323" s="15"/>
    </row>
    <row r="324" spans="41:49" x14ac:dyDescent="0.25">
      <c r="AO324" s="15"/>
      <c r="AP324" s="15"/>
      <c r="AQ324" s="15"/>
      <c r="AR324" s="15"/>
      <c r="AS324" s="15"/>
      <c r="AT324" s="15"/>
      <c r="AU324" s="15"/>
      <c r="AV324" s="15"/>
      <c r="AW324" s="15"/>
    </row>
    <row r="325" spans="41:49" x14ac:dyDescent="0.25">
      <c r="AO325" s="15"/>
      <c r="AP325" s="15"/>
      <c r="AQ325" s="15"/>
      <c r="AR325" s="15"/>
      <c r="AS325" s="15"/>
      <c r="AT325" s="15"/>
      <c r="AU325" s="15"/>
      <c r="AV325" s="15"/>
      <c r="AW325" s="15"/>
    </row>
    <row r="326" spans="41:49" x14ac:dyDescent="0.25">
      <c r="AO326" s="15"/>
      <c r="AP326" s="15"/>
      <c r="AQ326" s="15"/>
      <c r="AR326" s="15"/>
      <c r="AS326" s="15"/>
      <c r="AT326" s="15"/>
      <c r="AU326" s="15"/>
      <c r="AV326" s="15"/>
      <c r="AW326" s="15"/>
    </row>
    <row r="327" spans="41:49" x14ac:dyDescent="0.25">
      <c r="AO327" s="15"/>
      <c r="AP327" s="15"/>
      <c r="AQ327" s="15"/>
      <c r="AR327" s="15"/>
      <c r="AS327" s="15"/>
      <c r="AT327" s="15"/>
      <c r="AU327" s="15"/>
      <c r="AV327" s="15"/>
      <c r="AW327" s="15"/>
    </row>
    <row r="328" spans="41:49" x14ac:dyDescent="0.25">
      <c r="AO328" s="15"/>
      <c r="AP328" s="15"/>
      <c r="AQ328" s="15"/>
      <c r="AR328" s="15"/>
      <c r="AS328" s="15"/>
      <c r="AT328" s="15"/>
      <c r="AU328" s="15"/>
      <c r="AV328" s="15"/>
      <c r="AW328" s="15"/>
    </row>
    <row r="329" spans="41:49" x14ac:dyDescent="0.25">
      <c r="AO329" s="15"/>
      <c r="AP329" s="15"/>
      <c r="AQ329" s="15"/>
      <c r="AR329" s="15"/>
      <c r="AS329" s="15"/>
      <c r="AT329" s="15"/>
      <c r="AU329" s="15"/>
      <c r="AV329" s="15"/>
      <c r="AW329" s="15"/>
    </row>
    <row r="330" spans="41:49" x14ac:dyDescent="0.25">
      <c r="AO330" s="15"/>
      <c r="AP330" s="15"/>
      <c r="AQ330" s="15"/>
      <c r="AR330" s="15"/>
      <c r="AS330" s="15"/>
      <c r="AT330" s="15"/>
      <c r="AU330" s="15"/>
      <c r="AV330" s="15"/>
      <c r="AW330" s="15"/>
    </row>
    <row r="331" spans="41:49" x14ac:dyDescent="0.25">
      <c r="AO331" s="15"/>
      <c r="AP331" s="15"/>
      <c r="AQ331" s="15"/>
      <c r="AR331" s="15"/>
      <c r="AS331" s="15"/>
      <c r="AT331" s="15"/>
      <c r="AU331" s="15"/>
      <c r="AV331" s="15"/>
      <c r="AW331" s="15"/>
    </row>
    <row r="332" spans="41:49" x14ac:dyDescent="0.25">
      <c r="AO332" s="15"/>
      <c r="AP332" s="15"/>
      <c r="AQ332" s="15"/>
      <c r="AR332" s="15"/>
      <c r="AS332" s="15"/>
      <c r="AT332" s="15"/>
      <c r="AU332" s="15"/>
      <c r="AV332" s="15"/>
      <c r="AW332" s="15"/>
    </row>
    <row r="333" spans="41:49" x14ac:dyDescent="0.25">
      <c r="AO333" s="15"/>
      <c r="AP333" s="15"/>
      <c r="AQ333" s="15"/>
      <c r="AR333" s="15"/>
      <c r="AS333" s="15"/>
      <c r="AT333" s="15"/>
      <c r="AU333" s="15"/>
      <c r="AV333" s="15"/>
      <c r="AW333" s="15"/>
    </row>
    <row r="334" spans="41:49" x14ac:dyDescent="0.25">
      <c r="AO334" s="15"/>
      <c r="AP334" s="15"/>
      <c r="AQ334" s="15"/>
      <c r="AR334" s="15"/>
      <c r="AS334" s="15"/>
      <c r="AT334" s="15"/>
      <c r="AU334" s="15"/>
      <c r="AV334" s="15"/>
      <c r="AW334" s="15"/>
    </row>
    <row r="335" spans="41:49" x14ac:dyDescent="0.25">
      <c r="AO335" s="15"/>
      <c r="AP335" s="15"/>
      <c r="AQ335" s="15"/>
      <c r="AR335" s="15"/>
      <c r="AS335" s="15"/>
      <c r="AT335" s="15"/>
      <c r="AU335" s="15"/>
      <c r="AV335" s="15"/>
      <c r="AW335" s="15"/>
    </row>
    <row r="336" spans="41:49" x14ac:dyDescent="0.25">
      <c r="AO336" s="15"/>
      <c r="AP336" s="15"/>
      <c r="AQ336" s="15"/>
      <c r="AR336" s="15"/>
      <c r="AS336" s="15"/>
      <c r="AT336" s="15"/>
      <c r="AU336" s="15"/>
      <c r="AV336" s="15"/>
      <c r="AW336" s="15"/>
    </row>
    <row r="337" spans="41:49" x14ac:dyDescent="0.25">
      <c r="AO337" s="15"/>
      <c r="AP337" s="15"/>
      <c r="AQ337" s="15"/>
      <c r="AR337" s="15"/>
      <c r="AS337" s="15"/>
      <c r="AT337" s="15"/>
      <c r="AU337" s="15"/>
      <c r="AV337" s="15"/>
      <c r="AW337" s="15"/>
    </row>
    <row r="338" spans="41:49" x14ac:dyDescent="0.25">
      <c r="AO338" s="15"/>
      <c r="AP338" s="15"/>
      <c r="AQ338" s="15"/>
      <c r="AR338" s="15"/>
      <c r="AS338" s="15"/>
      <c r="AT338" s="15"/>
      <c r="AU338" s="15"/>
      <c r="AV338" s="15"/>
      <c r="AW338" s="15"/>
    </row>
    <row r="339" spans="41:49" x14ac:dyDescent="0.25">
      <c r="AO339" s="15"/>
      <c r="AP339" s="15"/>
      <c r="AQ339" s="15"/>
      <c r="AR339" s="15"/>
      <c r="AS339" s="15"/>
      <c r="AT339" s="15"/>
      <c r="AU339" s="15"/>
      <c r="AV339" s="15"/>
      <c r="AW339" s="15"/>
    </row>
    <row r="340" spans="41:49" x14ac:dyDescent="0.25">
      <c r="AO340" s="15"/>
      <c r="AP340" s="15"/>
      <c r="AQ340" s="15"/>
      <c r="AR340" s="15"/>
      <c r="AS340" s="15"/>
      <c r="AT340" s="15"/>
      <c r="AU340" s="15"/>
      <c r="AV340" s="15"/>
      <c r="AW340" s="15"/>
    </row>
    <row r="341" spans="41:49" x14ac:dyDescent="0.25">
      <c r="AO341" s="15"/>
      <c r="AP341" s="15"/>
      <c r="AQ341" s="15"/>
      <c r="AR341" s="15"/>
      <c r="AS341" s="15"/>
      <c r="AT341" s="15"/>
      <c r="AU341" s="15"/>
      <c r="AV341" s="15"/>
      <c r="AW341" s="15"/>
    </row>
    <row r="342" spans="41:49" x14ac:dyDescent="0.25">
      <c r="AO342" s="15"/>
      <c r="AP342" s="15"/>
      <c r="AQ342" s="15"/>
      <c r="AR342" s="15"/>
      <c r="AS342" s="15"/>
      <c r="AT342" s="15"/>
      <c r="AU342" s="15"/>
      <c r="AV342" s="15"/>
      <c r="AW342" s="15"/>
    </row>
    <row r="343" spans="41:49" x14ac:dyDescent="0.25">
      <c r="AO343" s="15"/>
      <c r="AP343" s="15"/>
      <c r="AQ343" s="15"/>
      <c r="AR343" s="15"/>
      <c r="AS343" s="15"/>
      <c r="AT343" s="15"/>
      <c r="AU343" s="15"/>
      <c r="AV343" s="15"/>
      <c r="AW343" s="15"/>
    </row>
    <row r="344" spans="41:49" x14ac:dyDescent="0.25">
      <c r="AO344" s="15"/>
      <c r="AP344" s="15"/>
      <c r="AQ344" s="15"/>
      <c r="AR344" s="15"/>
      <c r="AS344" s="15"/>
      <c r="AT344" s="15"/>
      <c r="AU344" s="15"/>
      <c r="AV344" s="15"/>
      <c r="AW344" s="15"/>
    </row>
    <row r="345" spans="41:49" x14ac:dyDescent="0.25">
      <c r="AO345" s="15"/>
      <c r="AP345" s="15"/>
      <c r="AQ345" s="15"/>
      <c r="AR345" s="15"/>
      <c r="AS345" s="15"/>
      <c r="AT345" s="15"/>
      <c r="AU345" s="15"/>
      <c r="AV345" s="15"/>
      <c r="AW345" s="15"/>
    </row>
    <row r="346" spans="41:49" x14ac:dyDescent="0.25">
      <c r="AO346" s="15"/>
      <c r="AP346" s="15"/>
      <c r="AQ346" s="15"/>
      <c r="AR346" s="15"/>
      <c r="AS346" s="15"/>
      <c r="AT346" s="15"/>
      <c r="AU346" s="15"/>
      <c r="AV346" s="15"/>
      <c r="AW346" s="15"/>
    </row>
    <row r="347" spans="41:49" x14ac:dyDescent="0.25">
      <c r="AO347" s="15"/>
      <c r="AP347" s="15"/>
      <c r="AQ347" s="15"/>
      <c r="AR347" s="15"/>
      <c r="AS347" s="15"/>
      <c r="AT347" s="15"/>
      <c r="AU347" s="15"/>
      <c r="AV347" s="15"/>
      <c r="AW347" s="15"/>
    </row>
    <row r="348" spans="41:49" x14ac:dyDescent="0.25">
      <c r="AO348" s="15"/>
      <c r="AP348" s="15"/>
      <c r="AQ348" s="15"/>
      <c r="AR348" s="15"/>
      <c r="AS348" s="15"/>
      <c r="AT348" s="15"/>
      <c r="AU348" s="15"/>
      <c r="AV348" s="15"/>
      <c r="AW348" s="15"/>
    </row>
    <row r="349" spans="41:49" x14ac:dyDescent="0.25">
      <c r="AO349" s="15"/>
      <c r="AP349" s="15"/>
      <c r="AQ349" s="15"/>
      <c r="AR349" s="15"/>
      <c r="AS349" s="15"/>
      <c r="AT349" s="15"/>
      <c r="AU349" s="15"/>
      <c r="AV349" s="15"/>
      <c r="AW349" s="15"/>
    </row>
    <row r="350" spans="41:49" x14ac:dyDescent="0.25">
      <c r="AO350" s="15"/>
      <c r="AP350" s="15"/>
      <c r="AQ350" s="15"/>
      <c r="AR350" s="15"/>
      <c r="AS350" s="15"/>
      <c r="AT350" s="15"/>
      <c r="AU350" s="15"/>
      <c r="AV350" s="15"/>
      <c r="AW350" s="15"/>
    </row>
    <row r="351" spans="41:49" x14ac:dyDescent="0.25">
      <c r="AO351" s="15"/>
      <c r="AP351" s="15"/>
      <c r="AQ351" s="15"/>
      <c r="AR351" s="15"/>
      <c r="AS351" s="15"/>
      <c r="AT351" s="15"/>
      <c r="AU351" s="15"/>
      <c r="AV351" s="15"/>
      <c r="AW351" s="15"/>
    </row>
    <row r="352" spans="41:49" x14ac:dyDescent="0.25">
      <c r="AO352" s="15"/>
      <c r="AP352" s="15"/>
      <c r="AQ352" s="15"/>
      <c r="AR352" s="15"/>
      <c r="AS352" s="15"/>
      <c r="AT352" s="15"/>
      <c r="AU352" s="15"/>
      <c r="AV352" s="15"/>
      <c r="AW352" s="15"/>
    </row>
    <row r="353" spans="41:49" x14ac:dyDescent="0.25">
      <c r="AO353" s="15"/>
      <c r="AP353" s="15"/>
      <c r="AQ353" s="15"/>
      <c r="AR353" s="15"/>
      <c r="AS353" s="15"/>
      <c r="AT353" s="15"/>
      <c r="AU353" s="15"/>
      <c r="AV353" s="15"/>
      <c r="AW353" s="15"/>
    </row>
    <row r="354" spans="41:49" x14ac:dyDescent="0.25">
      <c r="AO354" s="15"/>
      <c r="AP354" s="15"/>
      <c r="AQ354" s="15"/>
      <c r="AR354" s="15"/>
      <c r="AS354" s="15"/>
      <c r="AT354" s="15"/>
      <c r="AU354" s="15"/>
      <c r="AV354" s="15"/>
      <c r="AW354" s="15"/>
    </row>
    <row r="355" spans="41:49" x14ac:dyDescent="0.25">
      <c r="AO355" s="15"/>
      <c r="AP355" s="15"/>
      <c r="AQ355" s="15"/>
      <c r="AR355" s="15"/>
      <c r="AS355" s="15"/>
      <c r="AT355" s="15"/>
      <c r="AU355" s="15"/>
      <c r="AV355" s="15"/>
      <c r="AW355" s="15"/>
    </row>
    <row r="356" spans="41:49" x14ac:dyDescent="0.25">
      <c r="AO356" s="15"/>
      <c r="AP356" s="15"/>
      <c r="AQ356" s="15"/>
      <c r="AR356" s="15"/>
      <c r="AS356" s="15"/>
      <c r="AT356" s="15"/>
      <c r="AU356" s="15"/>
      <c r="AV356" s="15"/>
      <c r="AW356" s="15"/>
    </row>
    <row r="357" spans="41:49" x14ac:dyDescent="0.25">
      <c r="AO357" s="15"/>
      <c r="AP357" s="15"/>
      <c r="AQ357" s="15"/>
      <c r="AR357" s="15"/>
      <c r="AS357" s="15"/>
      <c r="AT357" s="15"/>
      <c r="AU357" s="15"/>
      <c r="AV357" s="15"/>
      <c r="AW357" s="15"/>
    </row>
    <row r="358" spans="41:49" x14ac:dyDescent="0.25">
      <c r="AO358" s="15"/>
      <c r="AP358" s="15"/>
      <c r="AQ358" s="15"/>
      <c r="AR358" s="15"/>
      <c r="AS358" s="15"/>
      <c r="AT358" s="15"/>
      <c r="AU358" s="15"/>
      <c r="AV358" s="15"/>
      <c r="AW358" s="15"/>
    </row>
    <row r="359" spans="41:49" x14ac:dyDescent="0.25">
      <c r="AO359" s="15"/>
      <c r="AP359" s="15"/>
      <c r="AQ359" s="15"/>
      <c r="AR359" s="15"/>
      <c r="AS359" s="15"/>
      <c r="AT359" s="15"/>
      <c r="AU359" s="15"/>
      <c r="AV359" s="15"/>
      <c r="AW359" s="15"/>
    </row>
    <row r="360" spans="41:49" x14ac:dyDescent="0.25">
      <c r="AO360" s="15"/>
      <c r="AP360" s="15"/>
      <c r="AQ360" s="15"/>
      <c r="AR360" s="15"/>
      <c r="AS360" s="15"/>
      <c r="AT360" s="15"/>
      <c r="AU360" s="15"/>
      <c r="AV360" s="15"/>
      <c r="AW360" s="15"/>
    </row>
    <row r="361" spans="41:49" x14ac:dyDescent="0.25">
      <c r="AO361" s="15"/>
      <c r="AP361" s="15"/>
      <c r="AQ361" s="15"/>
      <c r="AR361" s="15"/>
      <c r="AS361" s="15"/>
      <c r="AT361" s="15"/>
      <c r="AU361" s="15"/>
      <c r="AV361" s="15"/>
      <c r="AW361" s="15"/>
    </row>
    <row r="362" spans="41:49" x14ac:dyDescent="0.25">
      <c r="AO362" s="15"/>
      <c r="AP362" s="15"/>
      <c r="AQ362" s="15"/>
      <c r="AR362" s="15"/>
      <c r="AS362" s="15"/>
      <c r="AT362" s="15"/>
      <c r="AU362" s="15"/>
      <c r="AV362" s="15"/>
      <c r="AW362" s="15"/>
    </row>
    <row r="363" spans="41:49" x14ac:dyDescent="0.25">
      <c r="AO363" s="15"/>
      <c r="AP363" s="15"/>
      <c r="AQ363" s="15"/>
      <c r="AR363" s="15"/>
      <c r="AS363" s="15"/>
      <c r="AT363" s="15"/>
      <c r="AU363" s="15"/>
      <c r="AV363" s="15"/>
      <c r="AW363" s="15"/>
    </row>
    <row r="364" spans="41:49" x14ac:dyDescent="0.25">
      <c r="AO364" s="15"/>
      <c r="AP364" s="15"/>
      <c r="AQ364" s="15"/>
      <c r="AR364" s="15"/>
      <c r="AS364" s="15"/>
      <c r="AT364" s="15"/>
      <c r="AU364" s="15"/>
      <c r="AV364" s="15"/>
      <c r="AW364" s="15"/>
    </row>
    <row r="365" spans="41:49" x14ac:dyDescent="0.25">
      <c r="AO365" s="15"/>
      <c r="AP365" s="15"/>
      <c r="AQ365" s="15"/>
      <c r="AR365" s="15"/>
      <c r="AS365" s="15"/>
      <c r="AT365" s="15"/>
      <c r="AU365" s="15"/>
      <c r="AV365" s="15"/>
      <c r="AW365" s="15"/>
    </row>
    <row r="366" spans="41:49" x14ac:dyDescent="0.25">
      <c r="AO366" s="15"/>
      <c r="AP366" s="15"/>
      <c r="AQ366" s="15"/>
      <c r="AR366" s="15"/>
      <c r="AS366" s="15"/>
      <c r="AT366" s="15"/>
      <c r="AU366" s="15"/>
      <c r="AV366" s="15"/>
      <c r="AW366" s="15"/>
    </row>
    <row r="367" spans="41:49" x14ac:dyDescent="0.25">
      <c r="AO367" s="15"/>
      <c r="AP367" s="15"/>
      <c r="AQ367" s="15"/>
      <c r="AR367" s="15"/>
      <c r="AS367" s="15"/>
      <c r="AT367" s="15"/>
      <c r="AU367" s="15"/>
      <c r="AV367" s="15"/>
      <c r="AW367" s="15"/>
    </row>
    <row r="368" spans="41:49" x14ac:dyDescent="0.25">
      <c r="AO368" s="15"/>
      <c r="AP368" s="15"/>
      <c r="AQ368" s="15"/>
      <c r="AR368" s="15"/>
      <c r="AS368" s="15"/>
      <c r="AT368" s="15"/>
      <c r="AU368" s="15"/>
      <c r="AV368" s="15"/>
      <c r="AW368" s="15"/>
    </row>
    <row r="369" spans="41:49" x14ac:dyDescent="0.25">
      <c r="AO369" s="15"/>
      <c r="AP369" s="15"/>
      <c r="AQ369" s="15"/>
      <c r="AR369" s="15"/>
      <c r="AS369" s="15"/>
      <c r="AT369" s="15"/>
      <c r="AU369" s="15"/>
      <c r="AV369" s="15"/>
      <c r="AW369" s="15"/>
    </row>
    <row r="370" spans="41:49" x14ac:dyDescent="0.25">
      <c r="AO370" s="15"/>
      <c r="AP370" s="15"/>
      <c r="AQ370" s="15"/>
      <c r="AR370" s="15"/>
      <c r="AS370" s="15"/>
      <c r="AT370" s="15"/>
      <c r="AU370" s="15"/>
      <c r="AV370" s="15"/>
      <c r="AW370" s="15"/>
    </row>
    <row r="371" spans="41:49" x14ac:dyDescent="0.25">
      <c r="AO371" s="15"/>
      <c r="AP371" s="15"/>
      <c r="AQ371" s="15"/>
      <c r="AR371" s="15"/>
      <c r="AS371" s="15"/>
      <c r="AT371" s="15"/>
      <c r="AU371" s="15"/>
      <c r="AV371" s="15"/>
      <c r="AW371" s="15"/>
    </row>
    <row r="372" spans="41:49" x14ac:dyDescent="0.25">
      <c r="AO372" s="15"/>
      <c r="AP372" s="15"/>
      <c r="AQ372" s="15"/>
      <c r="AR372" s="15"/>
      <c r="AS372" s="15"/>
      <c r="AT372" s="15"/>
      <c r="AU372" s="15"/>
      <c r="AV372" s="15"/>
      <c r="AW372" s="15"/>
    </row>
    <row r="373" spans="41:49" x14ac:dyDescent="0.25">
      <c r="AO373" s="15"/>
      <c r="AP373" s="15"/>
      <c r="AQ373" s="15"/>
      <c r="AR373" s="15"/>
      <c r="AS373" s="15"/>
      <c r="AT373" s="15"/>
      <c r="AU373" s="15"/>
      <c r="AV373" s="15"/>
      <c r="AW373" s="15"/>
    </row>
    <row r="374" spans="41:49" x14ac:dyDescent="0.25">
      <c r="AO374" s="15"/>
      <c r="AP374" s="15"/>
      <c r="AQ374" s="15"/>
      <c r="AR374" s="15"/>
      <c r="AS374" s="15"/>
      <c r="AT374" s="15"/>
      <c r="AU374" s="15"/>
      <c r="AV374" s="15"/>
      <c r="AW374" s="15"/>
    </row>
    <row r="375" spans="41:49" x14ac:dyDescent="0.25">
      <c r="AO375" s="15"/>
      <c r="AP375" s="15"/>
      <c r="AQ375" s="15"/>
      <c r="AR375" s="15"/>
      <c r="AS375" s="15"/>
      <c r="AT375" s="15"/>
      <c r="AU375" s="15"/>
      <c r="AV375" s="15"/>
      <c r="AW375" s="15"/>
    </row>
    <row r="376" spans="41:49" x14ac:dyDescent="0.25">
      <c r="AO376" s="15"/>
      <c r="AP376" s="15"/>
      <c r="AQ376" s="15"/>
      <c r="AR376" s="15"/>
      <c r="AS376" s="15"/>
      <c r="AT376" s="15"/>
      <c r="AU376" s="15"/>
      <c r="AV376" s="15"/>
      <c r="AW376" s="15"/>
    </row>
    <row r="377" spans="41:49" x14ac:dyDescent="0.25">
      <c r="AO377" s="15"/>
      <c r="AP377" s="15"/>
      <c r="AQ377" s="15"/>
      <c r="AR377" s="15"/>
      <c r="AS377" s="15"/>
      <c r="AT377" s="15"/>
      <c r="AU377" s="15"/>
      <c r="AV377" s="15"/>
      <c r="AW377" s="15"/>
    </row>
    <row r="378" spans="41:49" x14ac:dyDescent="0.25">
      <c r="AO378" s="15"/>
      <c r="AP378" s="15"/>
      <c r="AQ378" s="15"/>
      <c r="AR378" s="15"/>
      <c r="AS378" s="15"/>
      <c r="AT378" s="15"/>
      <c r="AU378" s="15"/>
      <c r="AV378" s="15"/>
      <c r="AW378" s="15"/>
    </row>
    <row r="379" spans="41:49" x14ac:dyDescent="0.25">
      <c r="AO379" s="15"/>
      <c r="AP379" s="15"/>
      <c r="AQ379" s="15"/>
      <c r="AR379" s="15"/>
      <c r="AS379" s="15"/>
      <c r="AT379" s="15"/>
      <c r="AU379" s="15"/>
      <c r="AV379" s="15"/>
      <c r="AW379" s="15"/>
    </row>
    <row r="380" spans="41:49" x14ac:dyDescent="0.25">
      <c r="AO380" s="15"/>
      <c r="AP380" s="15"/>
      <c r="AQ380" s="15"/>
      <c r="AR380" s="15"/>
      <c r="AS380" s="15"/>
      <c r="AT380" s="15"/>
      <c r="AU380" s="15"/>
      <c r="AV380" s="15"/>
      <c r="AW380" s="15"/>
    </row>
    <row r="381" spans="41:49" x14ac:dyDescent="0.25">
      <c r="AO381" s="15"/>
      <c r="AP381" s="15"/>
      <c r="AQ381" s="15"/>
      <c r="AR381" s="15"/>
      <c r="AS381" s="15"/>
      <c r="AT381" s="15"/>
      <c r="AU381" s="15"/>
      <c r="AV381" s="15"/>
      <c r="AW381" s="15"/>
    </row>
    <row r="382" spans="41:49" x14ac:dyDescent="0.25">
      <c r="AO382" s="15"/>
      <c r="AP382" s="15"/>
      <c r="AQ382" s="15"/>
      <c r="AR382" s="15"/>
      <c r="AS382" s="15"/>
      <c r="AT382" s="15"/>
      <c r="AU382" s="15"/>
      <c r="AV382" s="15"/>
      <c r="AW382" s="15"/>
    </row>
    <row r="383" spans="41:49" x14ac:dyDescent="0.25">
      <c r="AO383" s="15"/>
      <c r="AP383" s="15"/>
      <c r="AQ383" s="15"/>
      <c r="AR383" s="15"/>
      <c r="AS383" s="15"/>
      <c r="AT383" s="15"/>
      <c r="AU383" s="15"/>
      <c r="AV383" s="15"/>
      <c r="AW383" s="15"/>
    </row>
    <row r="384" spans="41:49" x14ac:dyDescent="0.25">
      <c r="AO384" s="15"/>
      <c r="AP384" s="15"/>
      <c r="AQ384" s="15"/>
      <c r="AR384" s="15"/>
      <c r="AS384" s="15"/>
      <c r="AT384" s="15"/>
      <c r="AU384" s="15"/>
      <c r="AV384" s="15"/>
      <c r="AW384" s="15"/>
    </row>
    <row r="385" spans="41:49" x14ac:dyDescent="0.25">
      <c r="AO385" s="15"/>
      <c r="AP385" s="15"/>
      <c r="AQ385" s="15"/>
      <c r="AR385" s="15"/>
      <c r="AS385" s="15"/>
      <c r="AT385" s="15"/>
      <c r="AU385" s="15"/>
      <c r="AV385" s="15"/>
      <c r="AW385" s="15"/>
    </row>
    <row r="386" spans="41:49" x14ac:dyDescent="0.25">
      <c r="AO386" s="15"/>
      <c r="AP386" s="15"/>
      <c r="AQ386" s="15"/>
      <c r="AR386" s="15"/>
      <c r="AS386" s="15"/>
      <c r="AT386" s="15"/>
      <c r="AU386" s="15"/>
      <c r="AV386" s="15"/>
      <c r="AW386" s="15"/>
    </row>
    <row r="387" spans="41:49" x14ac:dyDescent="0.25">
      <c r="AO387" s="15"/>
      <c r="AP387" s="15"/>
      <c r="AQ387" s="15"/>
      <c r="AR387" s="15"/>
      <c r="AS387" s="15"/>
      <c r="AT387" s="15"/>
      <c r="AU387" s="15"/>
      <c r="AV387" s="15"/>
      <c r="AW387" s="15"/>
    </row>
    <row r="388" spans="41:49" x14ac:dyDescent="0.25">
      <c r="AO388" s="15"/>
      <c r="AP388" s="15"/>
      <c r="AQ388" s="15"/>
      <c r="AR388" s="15"/>
      <c r="AS388" s="15"/>
      <c r="AT388" s="15"/>
      <c r="AU388" s="15"/>
      <c r="AV388" s="15"/>
      <c r="AW388" s="15"/>
    </row>
    <row r="389" spans="41:49" x14ac:dyDescent="0.25">
      <c r="AO389" s="15"/>
      <c r="AP389" s="15"/>
      <c r="AQ389" s="15"/>
      <c r="AR389" s="15"/>
      <c r="AS389" s="15"/>
      <c r="AT389" s="15"/>
      <c r="AU389" s="15"/>
      <c r="AV389" s="15"/>
      <c r="AW389" s="15"/>
    </row>
    <row r="390" spans="41:49" x14ac:dyDescent="0.25">
      <c r="AO390" s="15"/>
      <c r="AP390" s="15"/>
      <c r="AQ390" s="15"/>
      <c r="AR390" s="15"/>
      <c r="AS390" s="15"/>
      <c r="AT390" s="15"/>
      <c r="AU390" s="15"/>
      <c r="AV390" s="15"/>
      <c r="AW390" s="15"/>
    </row>
    <row r="391" spans="41:49" x14ac:dyDescent="0.25">
      <c r="AO391" s="15"/>
      <c r="AP391" s="15"/>
      <c r="AQ391" s="15"/>
      <c r="AR391" s="15"/>
      <c r="AS391" s="15"/>
      <c r="AT391" s="15"/>
      <c r="AU391" s="15"/>
      <c r="AV391" s="15"/>
      <c r="AW391" s="15"/>
    </row>
    <row r="392" spans="41:49" x14ac:dyDescent="0.25">
      <c r="AO392" s="15"/>
      <c r="AP392" s="15"/>
      <c r="AQ392" s="15"/>
      <c r="AR392" s="15"/>
      <c r="AS392" s="15"/>
      <c r="AT392" s="15"/>
      <c r="AU392" s="15"/>
      <c r="AV392" s="15"/>
      <c r="AW392" s="15"/>
    </row>
    <row r="393" spans="41:49" x14ac:dyDescent="0.25">
      <c r="AO393" s="15"/>
      <c r="AP393" s="15"/>
      <c r="AQ393" s="15"/>
      <c r="AR393" s="15"/>
      <c r="AS393" s="15"/>
      <c r="AT393" s="15"/>
      <c r="AU393" s="15"/>
      <c r="AV393" s="15"/>
      <c r="AW393" s="15"/>
    </row>
    <row r="394" spans="41:49" x14ac:dyDescent="0.25">
      <c r="AO394" s="15"/>
      <c r="AP394" s="15"/>
      <c r="AQ394" s="15"/>
      <c r="AR394" s="15"/>
      <c r="AS394" s="15"/>
      <c r="AT394" s="15"/>
      <c r="AU394" s="15"/>
      <c r="AV394" s="15"/>
      <c r="AW394" s="15"/>
    </row>
    <row r="395" spans="41:49" x14ac:dyDescent="0.25">
      <c r="AO395" s="15"/>
      <c r="AP395" s="15"/>
      <c r="AQ395" s="15"/>
      <c r="AR395" s="15"/>
      <c r="AS395" s="15"/>
      <c r="AT395" s="15"/>
      <c r="AU395" s="15"/>
      <c r="AV395" s="15"/>
      <c r="AW395" s="15"/>
    </row>
    <row r="396" spans="41:49" x14ac:dyDescent="0.25">
      <c r="AO396" s="15"/>
      <c r="AP396" s="15"/>
      <c r="AQ396" s="15"/>
      <c r="AR396" s="15"/>
      <c r="AS396" s="15"/>
      <c r="AT396" s="15"/>
      <c r="AU396" s="15"/>
      <c r="AV396" s="15"/>
      <c r="AW396" s="15"/>
    </row>
    <row r="397" spans="41:49" x14ac:dyDescent="0.25">
      <c r="AO397" s="15"/>
      <c r="AP397" s="15"/>
      <c r="AQ397" s="15"/>
      <c r="AR397" s="15"/>
      <c r="AS397" s="15"/>
      <c r="AT397" s="15"/>
      <c r="AU397" s="15"/>
      <c r="AV397" s="15"/>
      <c r="AW397" s="15"/>
    </row>
    <row r="398" spans="41:49" x14ac:dyDescent="0.25">
      <c r="AO398" s="15"/>
      <c r="AP398" s="15"/>
      <c r="AQ398" s="15"/>
      <c r="AR398" s="15"/>
      <c r="AS398" s="15"/>
      <c r="AT398" s="15"/>
      <c r="AU398" s="15"/>
      <c r="AV398" s="15"/>
      <c r="AW398" s="15"/>
    </row>
    <row r="399" spans="41:49" x14ac:dyDescent="0.25">
      <c r="AO399" s="15"/>
      <c r="AP399" s="15"/>
      <c r="AQ399" s="15"/>
      <c r="AR399" s="15"/>
      <c r="AS399" s="15"/>
      <c r="AT399" s="15"/>
      <c r="AU399" s="15"/>
      <c r="AV399" s="15"/>
      <c r="AW399" s="15"/>
    </row>
    <row r="400" spans="41:49" x14ac:dyDescent="0.25">
      <c r="AO400" s="15"/>
      <c r="AP400" s="15"/>
      <c r="AQ400" s="15"/>
      <c r="AR400" s="15"/>
      <c r="AS400" s="15"/>
      <c r="AT400" s="15"/>
      <c r="AU400" s="15"/>
      <c r="AV400" s="15"/>
      <c r="AW400" s="15"/>
    </row>
    <row r="401" spans="41:49" x14ac:dyDescent="0.25">
      <c r="AO401" s="15"/>
      <c r="AP401" s="15"/>
      <c r="AQ401" s="15"/>
      <c r="AR401" s="15"/>
      <c r="AS401" s="15"/>
      <c r="AT401" s="15"/>
      <c r="AU401" s="15"/>
      <c r="AV401" s="15"/>
      <c r="AW401" s="15"/>
    </row>
    <row r="402" spans="41:49" x14ac:dyDescent="0.25">
      <c r="AO402" s="15"/>
      <c r="AP402" s="15"/>
      <c r="AQ402" s="15"/>
      <c r="AR402" s="15"/>
      <c r="AS402" s="15"/>
      <c r="AT402" s="15"/>
      <c r="AU402" s="15"/>
      <c r="AV402" s="15"/>
      <c r="AW402" s="15"/>
    </row>
    <row r="403" spans="41:49" x14ac:dyDescent="0.25">
      <c r="AO403" s="15"/>
      <c r="AP403" s="15"/>
      <c r="AQ403" s="15"/>
      <c r="AR403" s="15"/>
      <c r="AS403" s="15"/>
      <c r="AT403" s="15"/>
      <c r="AU403" s="15"/>
      <c r="AV403" s="15"/>
      <c r="AW403" s="15"/>
    </row>
    <row r="404" spans="41:49" x14ac:dyDescent="0.25">
      <c r="AO404" s="15"/>
      <c r="AP404" s="15"/>
      <c r="AQ404" s="15"/>
      <c r="AR404" s="15"/>
      <c r="AS404" s="15"/>
      <c r="AT404" s="15"/>
      <c r="AU404" s="15"/>
      <c r="AV404" s="15"/>
      <c r="AW404" s="15"/>
    </row>
    <row r="405" spans="41:49" x14ac:dyDescent="0.25">
      <c r="AO405" s="15"/>
      <c r="AP405" s="15"/>
      <c r="AQ405" s="15"/>
      <c r="AR405" s="15"/>
      <c r="AS405" s="15"/>
      <c r="AT405" s="15"/>
      <c r="AU405" s="15"/>
      <c r="AV405" s="15"/>
      <c r="AW405" s="15"/>
    </row>
    <row r="406" spans="41:49" x14ac:dyDescent="0.25">
      <c r="AO406" s="15"/>
      <c r="AP406" s="15"/>
      <c r="AQ406" s="15"/>
      <c r="AR406" s="15"/>
      <c r="AS406" s="15"/>
      <c r="AT406" s="15"/>
      <c r="AU406" s="15"/>
      <c r="AV406" s="15"/>
      <c r="AW406" s="15"/>
    </row>
    <row r="407" spans="41:49" x14ac:dyDescent="0.25">
      <c r="AO407" s="15"/>
      <c r="AP407" s="15"/>
      <c r="AQ407" s="15"/>
      <c r="AR407" s="15"/>
      <c r="AS407" s="15"/>
      <c r="AT407" s="15"/>
      <c r="AU407" s="15"/>
      <c r="AV407" s="15"/>
      <c r="AW407" s="15"/>
    </row>
    <row r="408" spans="41:49" x14ac:dyDescent="0.25">
      <c r="AO408" s="15"/>
      <c r="AP408" s="15"/>
      <c r="AQ408" s="15"/>
      <c r="AR408" s="15"/>
      <c r="AS408" s="15"/>
      <c r="AT408" s="15"/>
      <c r="AU408" s="15"/>
      <c r="AV408" s="15"/>
      <c r="AW408" s="15"/>
    </row>
    <row r="409" spans="41:49" x14ac:dyDescent="0.25">
      <c r="AO409" s="15"/>
      <c r="AP409" s="15"/>
      <c r="AQ409" s="15"/>
      <c r="AR409" s="15"/>
      <c r="AS409" s="15"/>
      <c r="AT409" s="15"/>
      <c r="AU409" s="15"/>
      <c r="AV409" s="15"/>
      <c r="AW409" s="15"/>
    </row>
    <row r="410" spans="41:49" x14ac:dyDescent="0.25">
      <c r="AO410" s="15"/>
      <c r="AP410" s="15"/>
      <c r="AQ410" s="15"/>
      <c r="AR410" s="15"/>
      <c r="AS410" s="15"/>
      <c r="AT410" s="15"/>
      <c r="AU410" s="15"/>
      <c r="AV410" s="15"/>
      <c r="AW410" s="15"/>
    </row>
    <row r="411" spans="41:49" x14ac:dyDescent="0.25">
      <c r="AO411" s="15"/>
      <c r="AP411" s="15"/>
      <c r="AQ411" s="15"/>
      <c r="AR411" s="15"/>
      <c r="AS411" s="15"/>
      <c r="AT411" s="15"/>
      <c r="AU411" s="15"/>
      <c r="AV411" s="15"/>
      <c r="AW411" s="15"/>
    </row>
    <row r="412" spans="41:49" x14ac:dyDescent="0.25">
      <c r="AO412" s="15"/>
      <c r="AP412" s="15"/>
      <c r="AQ412" s="15"/>
      <c r="AR412" s="15"/>
      <c r="AS412" s="15"/>
      <c r="AT412" s="15"/>
      <c r="AU412" s="15"/>
      <c r="AV412" s="15"/>
      <c r="AW412" s="15"/>
    </row>
    <row r="413" spans="41:49" x14ac:dyDescent="0.25">
      <c r="AO413" s="15"/>
      <c r="AP413" s="15"/>
      <c r="AQ413" s="15"/>
      <c r="AR413" s="15"/>
      <c r="AS413" s="15"/>
      <c r="AT413" s="15"/>
      <c r="AU413" s="15"/>
      <c r="AV413" s="15"/>
      <c r="AW413" s="15"/>
    </row>
    <row r="414" spans="41:49" x14ac:dyDescent="0.25">
      <c r="AO414" s="15"/>
      <c r="AP414" s="15"/>
      <c r="AQ414" s="15"/>
      <c r="AR414" s="15"/>
      <c r="AS414" s="15"/>
      <c r="AT414" s="15"/>
      <c r="AU414" s="15"/>
      <c r="AV414" s="15"/>
      <c r="AW414" s="15"/>
    </row>
    <row r="415" spans="41:49" x14ac:dyDescent="0.25">
      <c r="AO415" s="15"/>
      <c r="AP415" s="15"/>
      <c r="AQ415" s="15"/>
      <c r="AR415" s="15"/>
      <c r="AS415" s="15"/>
      <c r="AT415" s="15"/>
      <c r="AU415" s="15"/>
      <c r="AV415" s="15"/>
      <c r="AW415" s="15"/>
    </row>
    <row r="416" spans="41:49" x14ac:dyDescent="0.25">
      <c r="AO416" s="15"/>
      <c r="AP416" s="15"/>
      <c r="AQ416" s="15"/>
      <c r="AR416" s="15"/>
      <c r="AS416" s="15"/>
      <c r="AT416" s="15"/>
      <c r="AU416" s="15"/>
      <c r="AV416" s="15"/>
      <c r="AW416" s="15"/>
    </row>
    <row r="417" spans="41:49" x14ac:dyDescent="0.25">
      <c r="AO417" s="15"/>
      <c r="AP417" s="15"/>
      <c r="AQ417" s="15"/>
      <c r="AR417" s="15"/>
      <c r="AS417" s="15"/>
      <c r="AT417" s="15"/>
      <c r="AU417" s="15"/>
      <c r="AV417" s="15"/>
      <c r="AW417" s="15"/>
    </row>
    <row r="418" spans="41:49" x14ac:dyDescent="0.25">
      <c r="AO418" s="15"/>
      <c r="AP418" s="15"/>
      <c r="AQ418" s="15"/>
      <c r="AR418" s="15"/>
      <c r="AS418" s="15"/>
      <c r="AT418" s="15"/>
      <c r="AU418" s="15"/>
      <c r="AV418" s="15"/>
      <c r="AW418" s="15"/>
    </row>
    <row r="419" spans="41:49" x14ac:dyDescent="0.25">
      <c r="AO419" s="15"/>
      <c r="AP419" s="15"/>
      <c r="AQ419" s="15"/>
      <c r="AR419" s="15"/>
      <c r="AS419" s="15"/>
      <c r="AT419" s="15"/>
      <c r="AU419" s="15"/>
      <c r="AV419" s="15"/>
      <c r="AW419" s="15"/>
    </row>
    <row r="420" spans="41:49" x14ac:dyDescent="0.25">
      <c r="AO420" s="15"/>
      <c r="AP420" s="15"/>
      <c r="AQ420" s="15"/>
      <c r="AR420" s="15"/>
      <c r="AS420" s="15"/>
      <c r="AT420" s="15"/>
      <c r="AU420" s="15"/>
      <c r="AV420" s="15"/>
      <c r="AW420" s="15"/>
    </row>
    <row r="421" spans="41:49" x14ac:dyDescent="0.25">
      <c r="AO421" s="15"/>
      <c r="AP421" s="15"/>
      <c r="AQ421" s="15"/>
      <c r="AR421" s="15"/>
      <c r="AS421" s="15"/>
      <c r="AT421" s="15"/>
      <c r="AU421" s="15"/>
      <c r="AV421" s="15"/>
      <c r="AW421" s="15"/>
    </row>
    <row r="422" spans="41:49" x14ac:dyDescent="0.25">
      <c r="AO422" s="15"/>
      <c r="AP422" s="15"/>
      <c r="AQ422" s="15"/>
      <c r="AR422" s="15"/>
      <c r="AS422" s="15"/>
      <c r="AT422" s="15"/>
      <c r="AU422" s="15"/>
      <c r="AV422" s="15"/>
      <c r="AW422" s="15"/>
    </row>
    <row r="423" spans="41:49" x14ac:dyDescent="0.25">
      <c r="AO423" s="15"/>
      <c r="AP423" s="15"/>
      <c r="AQ423" s="15"/>
      <c r="AR423" s="15"/>
      <c r="AS423" s="15"/>
      <c r="AT423" s="15"/>
      <c r="AU423" s="15"/>
      <c r="AV423" s="15"/>
      <c r="AW423" s="15"/>
    </row>
    <row r="424" spans="41:49" x14ac:dyDescent="0.25">
      <c r="AO424" s="15"/>
      <c r="AP424" s="15"/>
      <c r="AQ424" s="15"/>
      <c r="AR424" s="15"/>
      <c r="AS424" s="15"/>
      <c r="AT424" s="15"/>
      <c r="AU424" s="15"/>
      <c r="AV424" s="15"/>
      <c r="AW424" s="15"/>
    </row>
    <row r="425" spans="41:49" x14ac:dyDescent="0.25">
      <c r="AO425" s="15"/>
      <c r="AP425" s="15"/>
      <c r="AQ425" s="15"/>
      <c r="AR425" s="15"/>
      <c r="AS425" s="15"/>
      <c r="AT425" s="15"/>
      <c r="AU425" s="15"/>
      <c r="AV425" s="15"/>
      <c r="AW425" s="15"/>
    </row>
    <row r="426" spans="41:49" x14ac:dyDescent="0.25">
      <c r="AO426" s="15"/>
      <c r="AP426" s="15"/>
      <c r="AQ426" s="15"/>
      <c r="AR426" s="15"/>
      <c r="AS426" s="15"/>
      <c r="AT426" s="15"/>
      <c r="AU426" s="15"/>
      <c r="AV426" s="15"/>
      <c r="AW426" s="15"/>
    </row>
    <row r="427" spans="41:49" x14ac:dyDescent="0.25">
      <c r="AO427" s="15"/>
      <c r="AP427" s="15"/>
      <c r="AQ427" s="15"/>
      <c r="AR427" s="15"/>
      <c r="AS427" s="15"/>
      <c r="AT427" s="15"/>
      <c r="AU427" s="15"/>
      <c r="AV427" s="15"/>
      <c r="AW427" s="15"/>
    </row>
    <row r="428" spans="41:49" x14ac:dyDescent="0.25">
      <c r="AO428" s="15"/>
      <c r="AP428" s="15"/>
      <c r="AQ428" s="15"/>
      <c r="AR428" s="15"/>
      <c r="AS428" s="15"/>
      <c r="AT428" s="15"/>
      <c r="AU428" s="15"/>
      <c r="AV428" s="15"/>
      <c r="AW428" s="15"/>
    </row>
    <row r="429" spans="41:49" x14ac:dyDescent="0.25">
      <c r="AO429" s="15"/>
      <c r="AP429" s="15"/>
      <c r="AQ429" s="15"/>
      <c r="AR429" s="15"/>
      <c r="AS429" s="15"/>
      <c r="AT429" s="15"/>
      <c r="AU429" s="15"/>
      <c r="AV429" s="15"/>
      <c r="AW429" s="15"/>
    </row>
    <row r="430" spans="41:49" x14ac:dyDescent="0.25">
      <c r="AO430" s="15"/>
      <c r="AP430" s="15"/>
      <c r="AQ430" s="15"/>
      <c r="AR430" s="15"/>
      <c r="AS430" s="15"/>
      <c r="AT430" s="15"/>
      <c r="AU430" s="15"/>
      <c r="AV430" s="15"/>
      <c r="AW430" s="15"/>
    </row>
    <row r="431" spans="41:49" x14ac:dyDescent="0.25">
      <c r="AO431" s="15"/>
      <c r="AP431" s="15"/>
      <c r="AQ431" s="15"/>
      <c r="AR431" s="15"/>
      <c r="AS431" s="15"/>
      <c r="AT431" s="15"/>
      <c r="AU431" s="15"/>
      <c r="AV431" s="15"/>
      <c r="AW431" s="15"/>
    </row>
    <row r="432" spans="41:49" x14ac:dyDescent="0.25">
      <c r="AO432" s="15"/>
      <c r="AP432" s="15"/>
      <c r="AQ432" s="15"/>
      <c r="AR432" s="15"/>
      <c r="AS432" s="15"/>
      <c r="AT432" s="15"/>
      <c r="AU432" s="15"/>
      <c r="AV432" s="15"/>
      <c r="AW432" s="15"/>
    </row>
    <row r="433" spans="41:49" x14ac:dyDescent="0.25">
      <c r="AO433" s="15"/>
      <c r="AP433" s="15"/>
      <c r="AQ433" s="15"/>
      <c r="AR433" s="15"/>
      <c r="AS433" s="15"/>
      <c r="AT433" s="15"/>
      <c r="AU433" s="15"/>
      <c r="AV433" s="15"/>
      <c r="AW433" s="15"/>
    </row>
    <row r="434" spans="41:49" x14ac:dyDescent="0.25">
      <c r="AO434" s="15"/>
      <c r="AP434" s="15"/>
      <c r="AQ434" s="15"/>
      <c r="AR434" s="15"/>
      <c r="AS434" s="15"/>
      <c r="AT434" s="15"/>
      <c r="AU434" s="15"/>
      <c r="AV434" s="15"/>
      <c r="AW434" s="15"/>
    </row>
    <row r="435" spans="41:49" x14ac:dyDescent="0.25">
      <c r="AO435" s="15"/>
      <c r="AP435" s="15"/>
      <c r="AQ435" s="15"/>
      <c r="AR435" s="15"/>
      <c r="AS435" s="15"/>
      <c r="AT435" s="15"/>
      <c r="AU435" s="15"/>
      <c r="AV435" s="15"/>
      <c r="AW435" s="15"/>
    </row>
    <row r="436" spans="41:49" x14ac:dyDescent="0.25">
      <c r="AO436" s="15"/>
      <c r="AP436" s="15"/>
      <c r="AQ436" s="15"/>
      <c r="AR436" s="15"/>
      <c r="AS436" s="15"/>
      <c r="AT436" s="15"/>
      <c r="AU436" s="15"/>
      <c r="AV436" s="15"/>
      <c r="AW436" s="15"/>
    </row>
    <row r="437" spans="41:49" x14ac:dyDescent="0.25">
      <c r="AO437" s="15"/>
      <c r="AP437" s="15"/>
      <c r="AQ437" s="15"/>
      <c r="AR437" s="15"/>
      <c r="AS437" s="15"/>
      <c r="AT437" s="15"/>
      <c r="AU437" s="15"/>
      <c r="AV437" s="15"/>
      <c r="AW437" s="15"/>
    </row>
    <row r="438" spans="41:49" x14ac:dyDescent="0.25">
      <c r="AO438" s="15"/>
      <c r="AP438" s="15"/>
      <c r="AQ438" s="15"/>
      <c r="AR438" s="15"/>
      <c r="AS438" s="15"/>
      <c r="AT438" s="15"/>
      <c r="AU438" s="15"/>
      <c r="AV438" s="15"/>
      <c r="AW438" s="15"/>
    </row>
    <row r="439" spans="41:49" x14ac:dyDescent="0.25">
      <c r="AO439" s="15"/>
      <c r="AP439" s="15"/>
      <c r="AQ439" s="15"/>
      <c r="AR439" s="15"/>
      <c r="AS439" s="15"/>
      <c r="AT439" s="15"/>
      <c r="AU439" s="15"/>
      <c r="AV439" s="15"/>
      <c r="AW439" s="15"/>
    </row>
    <row r="440" spans="41:49" x14ac:dyDescent="0.25">
      <c r="AO440" s="15"/>
      <c r="AP440" s="15"/>
      <c r="AQ440" s="15"/>
      <c r="AR440" s="15"/>
      <c r="AS440" s="15"/>
      <c r="AT440" s="15"/>
      <c r="AU440" s="15"/>
      <c r="AV440" s="15"/>
      <c r="AW440" s="15"/>
    </row>
    <row r="441" spans="41:49" x14ac:dyDescent="0.25">
      <c r="AO441" s="15"/>
      <c r="AP441" s="15"/>
      <c r="AQ441" s="15"/>
      <c r="AR441" s="15"/>
      <c r="AS441" s="15"/>
      <c r="AT441" s="15"/>
      <c r="AU441" s="15"/>
      <c r="AV441" s="15"/>
      <c r="AW441" s="15"/>
    </row>
    <row r="442" spans="41:49" x14ac:dyDescent="0.25">
      <c r="AO442" s="15"/>
      <c r="AP442" s="15"/>
      <c r="AQ442" s="15"/>
      <c r="AR442" s="15"/>
      <c r="AS442" s="15"/>
      <c r="AT442" s="15"/>
      <c r="AU442" s="15"/>
      <c r="AV442" s="15"/>
      <c r="AW442" s="15"/>
    </row>
    <row r="443" spans="41:49" x14ac:dyDescent="0.25">
      <c r="AO443" s="15"/>
      <c r="AP443" s="15"/>
      <c r="AQ443" s="15"/>
      <c r="AR443" s="15"/>
      <c r="AS443" s="15"/>
      <c r="AT443" s="15"/>
      <c r="AU443" s="15"/>
      <c r="AV443" s="15"/>
      <c r="AW443" s="15"/>
    </row>
    <row r="444" spans="41:49" x14ac:dyDescent="0.25">
      <c r="AO444" s="15"/>
      <c r="AP444" s="15"/>
      <c r="AQ444" s="15"/>
      <c r="AR444" s="15"/>
      <c r="AS444" s="15"/>
      <c r="AT444" s="15"/>
      <c r="AU444" s="15"/>
      <c r="AV444" s="15"/>
      <c r="AW444" s="15"/>
    </row>
    <row r="445" spans="41:49" x14ac:dyDescent="0.25">
      <c r="AO445" s="15"/>
      <c r="AP445" s="15"/>
      <c r="AQ445" s="15"/>
      <c r="AR445" s="15"/>
      <c r="AS445" s="15"/>
      <c r="AT445" s="15"/>
      <c r="AU445" s="15"/>
      <c r="AV445" s="15"/>
      <c r="AW445" s="15"/>
    </row>
    <row r="446" spans="41:49" x14ac:dyDescent="0.25">
      <c r="AO446" s="15"/>
      <c r="AP446" s="15"/>
      <c r="AQ446" s="15"/>
      <c r="AR446" s="15"/>
      <c r="AS446" s="15"/>
      <c r="AT446" s="15"/>
      <c r="AU446" s="15"/>
      <c r="AV446" s="15"/>
      <c r="AW446" s="15"/>
    </row>
    <row r="447" spans="41:49" x14ac:dyDescent="0.25">
      <c r="AO447" s="15"/>
      <c r="AP447" s="15"/>
      <c r="AQ447" s="15"/>
      <c r="AR447" s="15"/>
      <c r="AS447" s="15"/>
      <c r="AT447" s="15"/>
      <c r="AU447" s="15"/>
      <c r="AV447" s="15"/>
      <c r="AW447" s="15"/>
    </row>
    <row r="448" spans="41:49" x14ac:dyDescent="0.25">
      <c r="AO448" s="15"/>
      <c r="AP448" s="15"/>
      <c r="AQ448" s="15"/>
      <c r="AR448" s="15"/>
      <c r="AS448" s="15"/>
      <c r="AT448" s="15"/>
      <c r="AU448" s="15"/>
      <c r="AV448" s="15"/>
      <c r="AW448" s="15"/>
    </row>
    <row r="449" spans="41:49" x14ac:dyDescent="0.25">
      <c r="AO449" s="15"/>
      <c r="AP449" s="15"/>
      <c r="AQ449" s="15"/>
      <c r="AR449" s="15"/>
      <c r="AS449" s="15"/>
      <c r="AT449" s="15"/>
      <c r="AU449" s="15"/>
      <c r="AV449" s="15"/>
      <c r="AW449" s="15"/>
    </row>
    <row r="450" spans="41:49" x14ac:dyDescent="0.25">
      <c r="AO450" s="15"/>
      <c r="AP450" s="15"/>
      <c r="AQ450" s="15"/>
      <c r="AR450" s="15"/>
      <c r="AS450" s="15"/>
      <c r="AT450" s="15"/>
      <c r="AU450" s="15"/>
      <c r="AV450" s="15"/>
      <c r="AW450" s="15"/>
    </row>
    <row r="451" spans="41:49" x14ac:dyDescent="0.25">
      <c r="AO451" s="15"/>
      <c r="AP451" s="15"/>
      <c r="AQ451" s="15"/>
      <c r="AR451" s="15"/>
      <c r="AS451" s="15"/>
      <c r="AT451" s="15"/>
      <c r="AU451" s="15"/>
      <c r="AV451" s="15"/>
      <c r="AW451" s="15"/>
    </row>
    <row r="452" spans="41:49" x14ac:dyDescent="0.25">
      <c r="AO452" s="15"/>
      <c r="AP452" s="15"/>
      <c r="AQ452" s="15"/>
      <c r="AR452" s="15"/>
      <c r="AS452" s="15"/>
      <c r="AT452" s="15"/>
      <c r="AU452" s="15"/>
      <c r="AV452" s="15"/>
      <c r="AW452" s="15"/>
    </row>
    <row r="453" spans="41:49" x14ac:dyDescent="0.25">
      <c r="AO453" s="15"/>
      <c r="AP453" s="15"/>
      <c r="AQ453" s="15"/>
      <c r="AR453" s="15"/>
      <c r="AS453" s="15"/>
      <c r="AT453" s="15"/>
      <c r="AU453" s="15"/>
      <c r="AV453" s="15"/>
      <c r="AW453" s="15"/>
    </row>
    <row r="454" spans="41:49" x14ac:dyDescent="0.25">
      <c r="AO454" s="15"/>
      <c r="AP454" s="15"/>
      <c r="AQ454" s="15"/>
      <c r="AR454" s="15"/>
      <c r="AS454" s="15"/>
      <c r="AT454" s="15"/>
      <c r="AU454" s="15"/>
      <c r="AV454" s="15"/>
      <c r="AW454" s="15"/>
    </row>
    <row r="455" spans="41:49" x14ac:dyDescent="0.25">
      <c r="AO455" s="15"/>
      <c r="AP455" s="15"/>
      <c r="AQ455" s="15"/>
      <c r="AR455" s="15"/>
      <c r="AS455" s="15"/>
      <c r="AT455" s="15"/>
      <c r="AU455" s="15"/>
      <c r="AV455" s="15"/>
      <c r="AW455" s="15"/>
    </row>
    <row r="456" spans="41:49" x14ac:dyDescent="0.25">
      <c r="AO456" s="15"/>
      <c r="AP456" s="15"/>
      <c r="AQ456" s="15"/>
      <c r="AR456" s="15"/>
      <c r="AS456" s="15"/>
      <c r="AT456" s="15"/>
      <c r="AU456" s="15"/>
      <c r="AV456" s="15"/>
      <c r="AW456" s="15"/>
    </row>
    <row r="457" spans="41:49" x14ac:dyDescent="0.25">
      <c r="AO457" s="15"/>
      <c r="AP457" s="15"/>
      <c r="AQ457" s="15"/>
      <c r="AR457" s="15"/>
      <c r="AS457" s="15"/>
      <c r="AT457" s="15"/>
      <c r="AU457" s="15"/>
      <c r="AV457" s="15"/>
      <c r="AW457" s="15"/>
    </row>
    <row r="458" spans="41:49" x14ac:dyDescent="0.25">
      <c r="AO458" s="15"/>
      <c r="AP458" s="15"/>
      <c r="AQ458" s="15"/>
      <c r="AR458" s="15"/>
      <c r="AS458" s="15"/>
      <c r="AT458" s="15"/>
      <c r="AU458" s="15"/>
      <c r="AV458" s="15"/>
      <c r="AW458" s="15"/>
    </row>
    <row r="459" spans="41:49" x14ac:dyDescent="0.25">
      <c r="AO459" s="15"/>
      <c r="AP459" s="15"/>
      <c r="AQ459" s="15"/>
      <c r="AR459" s="15"/>
      <c r="AS459" s="15"/>
      <c r="AT459" s="15"/>
      <c r="AU459" s="15"/>
      <c r="AV459" s="15"/>
      <c r="AW459" s="15"/>
    </row>
    <row r="460" spans="41:49" x14ac:dyDescent="0.25">
      <c r="AO460" s="15"/>
      <c r="AP460" s="15"/>
      <c r="AQ460" s="15"/>
      <c r="AR460" s="15"/>
      <c r="AS460" s="15"/>
      <c r="AT460" s="15"/>
      <c r="AU460" s="15"/>
      <c r="AV460" s="15"/>
      <c r="AW460" s="15"/>
    </row>
    <row r="461" spans="41:49" x14ac:dyDescent="0.25">
      <c r="AO461" s="15"/>
      <c r="AP461" s="15"/>
      <c r="AQ461" s="15"/>
      <c r="AR461" s="15"/>
      <c r="AS461" s="15"/>
      <c r="AT461" s="15"/>
      <c r="AU461" s="15"/>
      <c r="AV461" s="15"/>
      <c r="AW461" s="15"/>
    </row>
    <row r="462" spans="41:49" x14ac:dyDescent="0.25">
      <c r="AO462" s="15"/>
      <c r="AP462" s="15"/>
      <c r="AQ462" s="15"/>
      <c r="AR462" s="15"/>
      <c r="AS462" s="15"/>
      <c r="AT462" s="15"/>
      <c r="AU462" s="15"/>
      <c r="AV462" s="15"/>
      <c r="AW462" s="15"/>
    </row>
  </sheetData>
  <sortState ref="A9:AM3918">
    <sortCondition ref="C9:C3918"/>
  </sortState>
  <mergeCells count="9">
    <mergeCell ref="M6:Q6"/>
    <mergeCell ref="B6:F6"/>
    <mergeCell ref="G6:L6"/>
    <mergeCell ref="X6:AI6"/>
    <mergeCell ref="C1:AI1"/>
    <mergeCell ref="C2:AI2"/>
    <mergeCell ref="C3:AI3"/>
    <mergeCell ref="C4:AI4"/>
    <mergeCell ref="C5:AI5"/>
  </mergeCells>
  <pageMargins left="0.9055118110236221" right="0.51181102362204722" top="0.74803149606299213" bottom="0.74803149606299213" header="0.31496062992125984" footer="0.31496062992125984"/>
  <pageSetup paperSize="5" scale="45" fitToHeight="10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 MODIFICADO</vt:lpstr>
      <vt:lpstr>'CALENDARIO MODIFICADO'!Área_de_impresión</vt:lpstr>
      <vt:lpstr>'CALENDARIO MODIFICADO'!Títulos_a_imprimir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2017-10-12T19:46:27Z</dcterms:modified>
</cp:coreProperties>
</file>