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quipo 11\Desktop\PUT-ENERO 2018\21\"/>
    </mc:Choice>
  </mc:AlternateContent>
  <bookViews>
    <workbookView xWindow="0" yWindow="0" windowWidth="28590" windowHeight="13635" tabRatio="665" activeTab="11"/>
  </bookViews>
  <sheets>
    <sheet name="Caratula" sheetId="65" r:id="rId1"/>
    <sheet name="ECG-1" sheetId="5" r:id="rId2"/>
    <sheet name="ECG-2" sheetId="48" r:id="rId3"/>
    <sheet name="EPC" sheetId="54" r:id="rId4"/>
    <sheet name="APP-1" sheetId="8" r:id="rId5"/>
    <sheet name="APP-2" sheetId="68" r:id="rId6"/>
    <sheet name="APP-3" sheetId="80" r:id="rId7"/>
    <sheet name="ARF" sheetId="87" r:id="rId8"/>
    <sheet name="AR" sheetId="88" r:id="rId9"/>
    <sheet name="IPP" sheetId="47" r:id="rId10"/>
    <sheet name="EAP" sheetId="84" r:id="rId11"/>
    <sheet name="ADS-1" sheetId="22" r:id="rId12"/>
    <sheet name="ADS-2" sheetId="53" r:id="rId13"/>
    <sheet name="SAP" sheetId="26" r:id="rId14"/>
    <sheet name="FIC" sheetId="86" r:id="rId15"/>
    <sheet name="AUR" sheetId="71" r:id="rId16"/>
  </sheets>
  <externalReferences>
    <externalReference r:id="rId17"/>
    <externalReference r:id="rId18"/>
    <externalReference r:id="rId19"/>
    <externalReference r:id="rId20"/>
    <externalReference r:id="rId21"/>
    <externalReference r:id="rId22"/>
    <externalReference r:id="rId23"/>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8">[1]INICIO!$Y$166:$Y$186</definedName>
    <definedName name="___EJE1">[2]INICIO!$Y$166:$Y$186</definedName>
    <definedName name="___EJE2" localSheetId="8">[1]INICIO!$Y$188:$Y$229</definedName>
    <definedName name="___EJE2">[2]INICIO!$Y$188:$Y$229</definedName>
    <definedName name="___EJE3" localSheetId="8">[1]INICIO!$Y$231:$Y$247</definedName>
    <definedName name="___EJE3">[2]INICIO!$Y$231:$Y$247</definedName>
    <definedName name="___EJE4" localSheetId="8">[1]INICIO!$Y$249:$Y$272</definedName>
    <definedName name="___EJE4">[2]INICIO!$Y$249:$Y$272</definedName>
    <definedName name="___EJE5" localSheetId="8">[1]INICIO!$Y$274:$Y$287</definedName>
    <definedName name="___EJE5">[2]INICIO!$Y$274:$Y$287</definedName>
    <definedName name="___EJE6" localSheetId="8">[1]INICIO!$Y$289:$Y$314</definedName>
    <definedName name="___EJE6">[2]INICIO!$Y$289:$Y$314</definedName>
    <definedName name="___EJE7" localSheetId="8">[1]INICIO!$Y$316:$Y$356</definedName>
    <definedName name="___EJE7">[2]INICIO!$Y$316:$Y$356</definedName>
    <definedName name="__EJE1" localSheetId="8">[1]INICIO!$Y$166:$Y$186</definedName>
    <definedName name="__EJE1">[2]INICIO!$Y$166:$Y$186</definedName>
    <definedName name="__EJE2" localSheetId="8">[1]INICIO!$Y$188:$Y$229</definedName>
    <definedName name="__EJE2">[2]INICIO!$Y$188:$Y$229</definedName>
    <definedName name="__EJE3" localSheetId="8">[1]INICIO!$Y$231:$Y$247</definedName>
    <definedName name="__EJE3">[2]INICIO!$Y$231:$Y$247</definedName>
    <definedName name="__EJE4" localSheetId="8">[1]INICIO!$Y$249:$Y$272</definedName>
    <definedName name="__EJE4">[2]INICIO!$Y$249:$Y$272</definedName>
    <definedName name="__EJE5" localSheetId="8">[1]INICIO!$Y$274:$Y$287</definedName>
    <definedName name="__EJE5">[2]INICIO!$Y$274:$Y$287</definedName>
    <definedName name="__EJE6" localSheetId="8">[1]INICIO!$Y$289:$Y$314</definedName>
    <definedName name="__EJE6">[2]INICIO!$Y$289:$Y$314</definedName>
    <definedName name="__EJE7" localSheetId="8">[1]INICIO!$Y$316:$Y$356</definedName>
    <definedName name="__EJE7">[2]INICIO!$Y$316:$Y$356</definedName>
    <definedName name="_EJE1" localSheetId="8">[1]INICIO!$Y$166:$Y$186</definedName>
    <definedName name="_EJE1" localSheetId="9">[3]INICIO!$Y$166:$Y$186</definedName>
    <definedName name="_EJE1">[2]INICIO!$Y$166:$Y$186</definedName>
    <definedName name="_EJE2" localSheetId="8">[1]INICIO!$Y$188:$Y$229</definedName>
    <definedName name="_EJE2" localSheetId="9">[3]INICIO!$Y$188:$Y$229</definedName>
    <definedName name="_EJE2">[2]INICIO!$Y$188:$Y$229</definedName>
    <definedName name="_EJE3" localSheetId="8">[1]INICIO!$Y$231:$Y$247</definedName>
    <definedName name="_EJE3" localSheetId="9">[3]INICIO!$Y$231:$Y$247</definedName>
    <definedName name="_EJE3">[2]INICIO!$Y$231:$Y$247</definedName>
    <definedName name="_EJE4" localSheetId="8">[1]INICIO!$Y$249:$Y$272</definedName>
    <definedName name="_EJE4" localSheetId="9">[3]INICIO!$Y$249:$Y$272</definedName>
    <definedName name="_EJE4">[2]INICIO!$Y$249:$Y$272</definedName>
    <definedName name="_EJE5" localSheetId="8">[1]INICIO!$Y$274:$Y$287</definedName>
    <definedName name="_EJE5" localSheetId="9">[3]INICIO!$Y$274:$Y$287</definedName>
    <definedName name="_EJE5">[2]INICIO!$Y$274:$Y$287</definedName>
    <definedName name="_EJE6" localSheetId="8">[1]INICIO!$Y$289:$Y$314</definedName>
    <definedName name="_EJE6" localSheetId="9">[3]INICIO!$Y$289:$Y$314</definedName>
    <definedName name="_EJE6">[2]INICIO!$Y$289:$Y$314</definedName>
    <definedName name="_EJE7" localSheetId="8">[1]INICIO!$Y$316:$Y$356</definedName>
    <definedName name="_EJE7" localSheetId="9">[3]INICIO!$Y$316:$Y$356</definedName>
    <definedName name="_EJE7">[2]INICIO!$Y$316:$Y$356</definedName>
    <definedName name="_Toc256789589" localSheetId="3">EPC!$A$1</definedName>
    <definedName name="adys_tipo" localSheetId="8">[1]INICIO!$AR$24:$AR$27</definedName>
    <definedName name="adys_tipo" localSheetId="9">[3]INICIO!$AR$24:$AR$27</definedName>
    <definedName name="adys_tipo">[2]INICIO!$AR$24:$AR$27</definedName>
    <definedName name="AI" localSheetId="8">[1]INICIO!$AU$5:$AW$543</definedName>
    <definedName name="AI" localSheetId="9">[3]INICIO!$AU$5:$AW$543</definedName>
    <definedName name="AI">[2]INICIO!$AU$5:$AW$543</definedName>
    <definedName name="_xlnm.Print_Area" localSheetId="6">'APP-3'!$A$1:$U$40</definedName>
    <definedName name="CAPIT" localSheetId="8">#REF!</definedName>
    <definedName name="CAPIT">#REF!</definedName>
    <definedName name="CENPAR" localSheetId="8">#REF!</definedName>
    <definedName name="CENPAR">#REF!</definedName>
    <definedName name="datos" localSheetId="8">OFFSET([4]datos!$A$1,0,0,COUNTA([4]datos!$A$1:$A$65536),23)</definedName>
    <definedName name="datos" localSheetId="15">OFFSET([2]datos!$A$1,0,0,COUNTA([2]datos!$A$1:$A$65536),23)</definedName>
    <definedName name="datos" localSheetId="9">OFFSET([5]datos!$A$1,0,0,COUNTA([5]datos!$A$1:$A$65536),23)</definedName>
    <definedName name="datos">OFFSET([6]datos!$A$1,0,0,COUNTA([6]datos!$A$1:$A$65536),23)</definedName>
    <definedName name="dc" localSheetId="8">#REF!</definedName>
    <definedName name="dc">#REF!</definedName>
    <definedName name="DEFAULT" localSheetId="8">[1]INICIO!$AA$10</definedName>
    <definedName name="DEFAULT" localSheetId="9">[3]INICIO!$AA$10</definedName>
    <definedName name="DEFAULT">[2]INICIO!$AA$10</definedName>
    <definedName name="DEUDA" localSheetId="8">#REF!</definedName>
    <definedName name="DEUDA">#REF!</definedName>
    <definedName name="egvb" localSheetId="8">#REF!</definedName>
    <definedName name="egvb">#REF!</definedName>
    <definedName name="EJER" localSheetId="8">#REF!</definedName>
    <definedName name="EJER">#REF!</definedName>
    <definedName name="EJES" localSheetId="8">[1]INICIO!$Y$151:$Y$157</definedName>
    <definedName name="EJES" localSheetId="9">[3]INICIO!$Y$151:$Y$157</definedName>
    <definedName name="EJES">[2]INICIO!$Y$151:$Y$157</definedName>
    <definedName name="FIDCOS" localSheetId="8">[1]INICIO!$DH$5:$DI$96</definedName>
    <definedName name="FIDCOS" localSheetId="9">[3]INICIO!$DH$5:$DI$96</definedName>
    <definedName name="FIDCOS">[2]INICIO!$DH$5:$DI$96</definedName>
    <definedName name="FPC" localSheetId="8">[1]INICIO!$DE$5:$DF$96</definedName>
    <definedName name="FPC" localSheetId="9">[3]INICIO!$DE$5:$DF$96</definedName>
    <definedName name="FPC">[2]INICIO!$DE$5:$DF$96</definedName>
    <definedName name="gasto_gci" localSheetId="8">[1]INICIO!$AO$48:$AO$49</definedName>
    <definedName name="gasto_gci" localSheetId="9">[3]INICIO!$AO$48:$AO$49</definedName>
    <definedName name="gasto_gci">[2]INICIO!$AO$48:$AO$49</definedName>
    <definedName name="KEY">[7]cats!$A$1:$B$9</definedName>
    <definedName name="LABEL" localSheetId="8">[4]INICIO!$AY$5:$AZ$97</definedName>
    <definedName name="LABEL" localSheetId="15">[2]INICIO!$AY$5:$AZ$97</definedName>
    <definedName name="LABEL" localSheetId="9">[5]INICIO!$AY$5:$AZ$97</definedName>
    <definedName name="LABEL">[6]INICIO!$AY$5:$AZ$97</definedName>
    <definedName name="label1g" localSheetId="8">[1]INICIO!$AA$19</definedName>
    <definedName name="label1g" localSheetId="9">[3]INICIO!$AA$19</definedName>
    <definedName name="label1g">[2]INICIO!$AA$19</definedName>
    <definedName name="label1S" localSheetId="8">[1]INICIO!$AA$22</definedName>
    <definedName name="label1S" localSheetId="9">[3]INICIO!$AA$22</definedName>
    <definedName name="label1S">[2]INICIO!$AA$22</definedName>
    <definedName name="label2g" localSheetId="8">[1]INICIO!$AA$20</definedName>
    <definedName name="label2g" localSheetId="9">[3]INICIO!$AA$20</definedName>
    <definedName name="label2g">[2]INICIO!$AA$20</definedName>
    <definedName name="label2S" localSheetId="8">[1]INICIO!$AA$23</definedName>
    <definedName name="label2S" localSheetId="9">[3]INICIO!$AA$23</definedName>
    <definedName name="label2S">[2]INICIO!$AA$23</definedName>
    <definedName name="Líneadeacción" localSheetId="6">[6]INICIO!#REF!</definedName>
    <definedName name="Líneadeacción" localSheetId="8">[4]INICIO!#REF!</definedName>
    <definedName name="Líneadeacción" localSheetId="7">[6]INICIO!#REF!</definedName>
    <definedName name="Líneadeacción" localSheetId="10">[6]INICIO!#REF!</definedName>
    <definedName name="Líneadeacción" localSheetId="14">[6]INICIO!#REF!</definedName>
    <definedName name="Líneadeacción">[6]INICIO!#REF!</definedName>
    <definedName name="lista_ai" localSheetId="8">[1]INICIO!$AO$55:$AO$96</definedName>
    <definedName name="lista_ai" localSheetId="9">[3]INICIO!$AO$55:$AO$96</definedName>
    <definedName name="lista_ai">[2]INICIO!$AO$55:$AO$96</definedName>
    <definedName name="lista_deleg" localSheetId="8">[1]INICIO!$AR$34:$AR$49</definedName>
    <definedName name="lista_deleg" localSheetId="9">[3]INICIO!$AR$34:$AR$49</definedName>
    <definedName name="lista_deleg">[2]INICIO!$AR$34:$AR$49</definedName>
    <definedName name="lista_eppa" localSheetId="8">[1]INICIO!$AR$55:$AS$149</definedName>
    <definedName name="lista_eppa" localSheetId="9">[3]INICIO!$AR$55:$AS$149</definedName>
    <definedName name="lista_eppa">[2]INICIO!$AR$55:$AS$149</definedName>
    <definedName name="LISTA_UR" localSheetId="8">[1]INICIO!$Y$4:$Z$93</definedName>
    <definedName name="LISTA_UR" localSheetId="9">[3]INICIO!$Y$4:$Z$93</definedName>
    <definedName name="LISTA_UR">[2]INICIO!$Y$4:$Z$93</definedName>
    <definedName name="MAPPEGS" localSheetId="8">[4]INICIO!#REF!</definedName>
    <definedName name="MAPPEGS" localSheetId="7">[6]INICIO!#REF!</definedName>
    <definedName name="MAPPEGS" localSheetId="10">[6]INICIO!#REF!</definedName>
    <definedName name="MAPPEGS" localSheetId="14">[6]INICIO!#REF!</definedName>
    <definedName name="MAPPEGS">[6]INICIO!#REF!</definedName>
    <definedName name="MODIF" localSheetId="8">[1]datos!$U$2:$U$31674</definedName>
    <definedName name="MODIF" localSheetId="9">[3]datos!$U$2:$U$31674</definedName>
    <definedName name="MODIF">[2]datos!$U$2:$U$31674</definedName>
    <definedName name="MSG_ERROR1" localSheetId="8">[4]INICIO!$AA$11</definedName>
    <definedName name="MSG_ERROR1" localSheetId="15">[2]INICIO!$AA$11</definedName>
    <definedName name="MSG_ERROR1" localSheetId="9">[5]INICIO!$AA$11</definedName>
    <definedName name="MSG_ERROR1">[6]INICIO!$AA$11</definedName>
    <definedName name="MSG_ERROR2" localSheetId="8">[1]INICIO!$AA$12</definedName>
    <definedName name="MSG_ERROR2" localSheetId="9">[3]INICIO!$AA$12</definedName>
    <definedName name="MSG_ERROR2">[2]INICIO!$AA$12</definedName>
    <definedName name="OPCION2" localSheetId="12">[6]INICIO!#REF!</definedName>
    <definedName name="OPCION2" localSheetId="6">[6]INICIO!#REF!</definedName>
    <definedName name="OPCION2" localSheetId="8">[4]INICIO!#REF!</definedName>
    <definedName name="OPCION2" localSheetId="7">[6]INICIO!#REF!</definedName>
    <definedName name="OPCION2" localSheetId="15">[2]INICIO!#REF!</definedName>
    <definedName name="OPCION2" localSheetId="10">[6]INICIO!#REF!</definedName>
    <definedName name="OPCION2" localSheetId="2">[6]INICIO!#REF!</definedName>
    <definedName name="OPCION2" localSheetId="3">[6]INICIO!#REF!</definedName>
    <definedName name="OPCION2" localSheetId="14">[6]INICIO!#REF!</definedName>
    <definedName name="OPCION2" localSheetId="9">[5]INICIO!#REF!</definedName>
    <definedName name="OPCION2">[6]INICIO!#REF!</definedName>
    <definedName name="ORIG" localSheetId="8">[1]datos!$T$2:$T$31674</definedName>
    <definedName name="ORIG" localSheetId="9">[3]datos!$T$2:$T$31674</definedName>
    <definedName name="ORIG">[2]datos!$T$2:$T$31674</definedName>
    <definedName name="P" localSheetId="8">[1]INICIO!$AO$5:$AP$32</definedName>
    <definedName name="P" localSheetId="9">[3]INICIO!$AO$5:$AP$32</definedName>
    <definedName name="P">[2]INICIO!$AO$5:$AP$32</definedName>
    <definedName name="P_K" localSheetId="8">[1]INICIO!$AO$5:$AO$32</definedName>
    <definedName name="P_K" localSheetId="9">[3]INICIO!$AO$5:$AO$32</definedName>
    <definedName name="P_K">[2]INICIO!$AO$5:$AO$32</definedName>
    <definedName name="PE" localSheetId="8">[1]INICIO!$AR$5:$AS$16</definedName>
    <definedName name="PE" localSheetId="9">[3]INICIO!$AR$5:$AS$16</definedName>
    <definedName name="PE">[2]INICIO!$AR$5:$AS$16</definedName>
    <definedName name="PE_K" localSheetId="8">[1]INICIO!$AR$5:$AR$16</definedName>
    <definedName name="PE_K" localSheetId="9">[3]INICIO!$AR$5:$AR$16</definedName>
    <definedName name="PE_K">[2]INICIO!$AR$5:$AR$16</definedName>
    <definedName name="PEDO" localSheetId="8">[4]INICIO!#REF!</definedName>
    <definedName name="PEDO">[4]INICIO!#REF!</definedName>
    <definedName name="PERIODO" localSheetId="8">#REF!</definedName>
    <definedName name="PERIODO">#REF!</definedName>
    <definedName name="PROG" localSheetId="8">#REF!</definedName>
    <definedName name="PROG">#REF!</definedName>
    <definedName name="ptda" localSheetId="8">#REF!</definedName>
    <definedName name="ptda">#REF!</definedName>
    <definedName name="rubros_fpc" localSheetId="8">[1]INICIO!$AO$39:$AO$42</definedName>
    <definedName name="rubros_fpc" localSheetId="9">[3]INICIO!$AO$39:$AO$42</definedName>
    <definedName name="rubros_fpc">[2]INICIO!$AO$39:$AO$42</definedName>
    <definedName name="_xlnm.Print_Titles" localSheetId="11">'ADS-1'!$1:$6</definedName>
    <definedName name="_xlnm.Print_Titles" localSheetId="12">'ADS-2'!$1:$6</definedName>
    <definedName name="_xlnm.Print_Titles" localSheetId="4">'APP-1'!$1:$7</definedName>
    <definedName name="_xlnm.Print_Titles" localSheetId="5">'APP-2'!$1:$6</definedName>
    <definedName name="_xlnm.Print_Titles" localSheetId="6">'APP-3'!$1:$8</definedName>
    <definedName name="_xlnm.Print_Titles" localSheetId="8">AR!$1:$6</definedName>
    <definedName name="_xlnm.Print_Titles" localSheetId="7">ARF!$1:$6</definedName>
    <definedName name="_xlnm.Print_Titles" localSheetId="15">AUR!$1:$6</definedName>
    <definedName name="_xlnm.Print_Titles" localSheetId="10">EAP!$1:$11</definedName>
    <definedName name="_xlnm.Print_Titles" localSheetId="1">'ECG-1'!$1:$6</definedName>
    <definedName name="_xlnm.Print_Titles" localSheetId="2">'ECG-2'!$1:$6</definedName>
    <definedName name="_xlnm.Print_Titles" localSheetId="3">EPC!$1:$6</definedName>
    <definedName name="_xlnm.Print_Titles" localSheetId="14">FIC!$1:$9</definedName>
    <definedName name="_xlnm.Print_Titles" localSheetId="9">IPP!$1:$9</definedName>
    <definedName name="_xlnm.Print_Titles" localSheetId="13">SAP!$1:$7</definedName>
    <definedName name="TYA" localSheetId="8">#REF!</definedName>
    <definedName name="TYA">#REF!</definedName>
    <definedName name="U" localSheetId="8">[1]INICIO!$Y$4:$Z$93</definedName>
    <definedName name="U" localSheetId="9">[3]INICIO!$Y$4:$Z$93</definedName>
    <definedName name="U">[2]INICIO!$Y$4:$Z$93</definedName>
    <definedName name="UEG_DENOM" localSheetId="8">[1]datos!$R$2:$R$31674</definedName>
    <definedName name="UEG_DENOM" localSheetId="9">[3]datos!$R$2:$R$31674</definedName>
    <definedName name="UEG_DENOM">[2]datos!$R$2:$R$31674</definedName>
    <definedName name="UR" localSheetId="8">[1]INICIO!$AJ$5:$AM$99</definedName>
    <definedName name="UR" localSheetId="9">[3]INICIO!$AJ$5:$AM$99</definedName>
    <definedName name="UR">[2]INICIO!$AJ$5:$AM$99</definedName>
  </definedNames>
  <calcPr calcId="152511"/>
</workbook>
</file>

<file path=xl/calcChain.xml><?xml version="1.0" encoding="utf-8"?>
<calcChain xmlns="http://schemas.openxmlformats.org/spreadsheetml/2006/main">
  <c r="G106" i="22" l="1"/>
  <c r="H95" i="22"/>
  <c r="H85" i="22"/>
  <c r="H63" i="22"/>
  <c r="H7" i="22"/>
  <c r="E133" i="22" l="1"/>
  <c r="D133" i="22"/>
  <c r="D7" i="84" l="1"/>
  <c r="F7" i="84"/>
  <c r="P13" i="8"/>
  <c r="M27" i="8"/>
  <c r="N27" i="8"/>
  <c r="O27" i="8"/>
  <c r="L27" i="8"/>
  <c r="P19" i="8"/>
  <c r="P25" i="8"/>
  <c r="K25" i="8"/>
  <c r="K19" i="8"/>
  <c r="K13" i="8"/>
  <c r="Q13" i="8" s="1"/>
  <c r="Q25" i="8" l="1"/>
  <c r="Q19" i="8"/>
  <c r="C15" i="48"/>
  <c r="F15" i="48" s="1"/>
  <c r="D15" i="48"/>
  <c r="G15" i="48" s="1"/>
  <c r="E15" i="48"/>
  <c r="B15" i="48"/>
  <c r="G8" i="48"/>
  <c r="C8" i="48"/>
  <c r="C18" i="48" s="1"/>
  <c r="D8" i="48"/>
  <c r="D18" i="48" s="1"/>
  <c r="E8" i="48"/>
  <c r="E18" i="48" s="1"/>
  <c r="B8" i="48"/>
  <c r="F8" i="48" s="1"/>
  <c r="F16" i="48"/>
  <c r="G16" i="48"/>
  <c r="G13" i="48"/>
  <c r="F13" i="48"/>
  <c r="G11" i="48"/>
  <c r="F11" i="48"/>
  <c r="G9" i="48"/>
  <c r="F9" i="48"/>
  <c r="C17" i="5"/>
  <c r="D17" i="5"/>
  <c r="E17" i="5"/>
  <c r="B17" i="5"/>
  <c r="F17" i="5" s="1"/>
  <c r="C8" i="5"/>
  <c r="D8" i="5"/>
  <c r="E8" i="5"/>
  <c r="B8" i="5"/>
  <c r="C30" i="5"/>
  <c r="D30" i="5"/>
  <c r="G30" i="5" s="1"/>
  <c r="E30" i="5"/>
  <c r="B30" i="5"/>
  <c r="F30" i="5" s="1"/>
  <c r="G17" i="5"/>
  <c r="G29" i="5"/>
  <c r="F28" i="5"/>
  <c r="G27" i="5"/>
  <c r="F26" i="5"/>
  <c r="G25" i="5"/>
  <c r="F24" i="5"/>
  <c r="G23" i="5"/>
  <c r="F22" i="5"/>
  <c r="G21" i="5"/>
  <c r="F20" i="5"/>
  <c r="G19" i="5"/>
  <c r="F18" i="5"/>
  <c r="G16" i="5"/>
  <c r="F15" i="5"/>
  <c r="G14" i="5"/>
  <c r="F13" i="5"/>
  <c r="G12" i="5"/>
  <c r="F11" i="5"/>
  <c r="G10" i="5"/>
  <c r="F9" i="5"/>
  <c r="G8" i="5"/>
  <c r="F8" i="5"/>
  <c r="G18" i="48" l="1"/>
  <c r="B18" i="48"/>
  <c r="F18" i="48" s="1"/>
</calcChain>
</file>

<file path=xl/sharedStrings.xml><?xml version="1.0" encoding="utf-8"?>
<sst xmlns="http://schemas.openxmlformats.org/spreadsheetml/2006/main" count="829" uniqueCount="271">
  <si>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</si>
  <si>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</si>
  <si>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</si>
  <si>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</si>
  <si>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</si>
  <si>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</si>
  <si>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</si>
  <si>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</si>
  <si>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</si>
  <si>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</si>
  <si>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</si>
  <si>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</si>
  <si>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</si>
  <si>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</si>
  <si>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</si>
  <si>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</si>
  <si>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</si>
  <si>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</si>
  <si>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</si>
  <si>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</si>
  <si>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</si>
  <si>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</si>
  <si>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</si>
  <si>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</si>
  <si>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</si>
  <si>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</si>
  <si>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 xml:space="preserve"> EJERCIDO</t>
  </si>
  <si>
    <t>DESTINO DEL GASTO</t>
  </si>
  <si>
    <t>MODIFICADO</t>
  </si>
  <si>
    <t>Componentes:</t>
  </si>
  <si>
    <t>Actividades:</t>
  </si>
  <si>
    <t>Propósito :</t>
  </si>
  <si>
    <t>Fin:</t>
  </si>
  <si>
    <t>UNIDAD
DE
MEDIDA</t>
  </si>
  <si>
    <t>ALCANZADO
(2)</t>
  </si>
  <si>
    <t>RENDIMIENTOS
FINANCIEROS</t>
  </si>
  <si>
    <t>NOMBRE DEL FIDEICOMISO</t>
  </si>
  <si>
    <t>SALDO</t>
  </si>
  <si>
    <t>GASTO</t>
  </si>
  <si>
    <t>INGRESO</t>
  </si>
  <si>
    <t>PARTIDA</t>
  </si>
  <si>
    <t>FECHA DE PUBLICACIÓN DE REGLAS DE OPERACIÓN</t>
  </si>
  <si>
    <t>A)  (4)</t>
  </si>
  <si>
    <t>F</t>
  </si>
  <si>
    <t>SF</t>
  </si>
  <si>
    <t>CAP</t>
  </si>
  <si>
    <t>FI</t>
  </si>
  <si>
    <t>DEVENGADO
(2)</t>
  </si>
  <si>
    <t>EJERCIDO
(3)</t>
  </si>
  <si>
    <t>ALCANZADO
(3)</t>
  </si>
  <si>
    <t>AVANCE %</t>
  </si>
  <si>
    <t>3/1*100
=(4)</t>
  </si>
  <si>
    <t>3/2*100
=(5)</t>
  </si>
  <si>
    <t>DEVENGADO
(8)</t>
  </si>
  <si>
    <t>EJERCIDO
(9)</t>
  </si>
  <si>
    <t>FUENTE DE
FINANCIAMIENTO</t>
  </si>
  <si>
    <t>FUENTE DE FINANCIAMIENTO: (4)</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</si>
  <si>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</si>
  <si>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</si>
  <si>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</si>
  <si>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</si>
  <si>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</si>
  <si>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</si>
  <si>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</si>
  <si>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</si>
  <si>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</si>
  <si>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</si>
  <si>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</si>
  <si>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</si>
  <si>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</si>
  <si>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</si>
  <si>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</si>
  <si>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</si>
  <si>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</si>
  <si>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</si>
  <si>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</si>
  <si>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</si>
  <si>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</si>
  <si>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</si>
  <si>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</si>
  <si>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</si>
  <si>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</si>
  <si>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</si>
  <si>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</si>
  <si>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</si>
  <si>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</si>
  <si>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</si>
  <si>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</si>
  <si>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</si>
  <si>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</si>
  <si>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(15)</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</si>
  <si>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</si>
  <si>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</si>
  <si>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</si>
  <si>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</si>
  <si>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</si>
  <si>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</si>
  <si>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</si>
  <si>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(16)</t>
  </si>
  <si>
    <t>(17)</t>
  </si>
  <si>
    <t>PROGRAMA:   (3)</t>
  </si>
  <si>
    <t>FONDO, CONVENIO O SUBSIDIO: (3)</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</si>
  <si>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</si>
  <si>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</si>
  <si>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</si>
  <si>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</si>
  <si>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</si>
  <si>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</si>
  <si>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</si>
  <si>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FONDO, CONVENIO O SUBSIDIO: (1)</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</si>
  <si>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</si>
  <si>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</si>
  <si>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</si>
  <si>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</si>
  <si>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</si>
  <si>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</si>
  <si>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</si>
  <si>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</si>
  <si>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</si>
  <si>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</si>
  <si>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</si>
  <si>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</si>
  <si>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</si>
  <si>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</si>
  <si>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TOTAL
URG (10)</t>
  </si>
  <si>
    <t>TOTAL URG     (10)</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</si>
  <si>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</si>
  <si>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</si>
  <si>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</si>
  <si>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</si>
  <si>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</si>
  <si>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</si>
  <si>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</si>
  <si>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</si>
  <si>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TOTAL URG (19)</t>
  </si>
  <si>
    <t>(18)</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</si>
  <si>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</si>
  <si>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</si>
  <si>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</si>
  <si>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</si>
  <si>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</si>
  <si>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</si>
  <si>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</si>
  <si>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</si>
  <si>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</si>
  <si>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</si>
  <si>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</si>
  <si>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</si>
  <si>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</si>
  <si>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</si>
  <si>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</si>
  <si>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</si>
  <si>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</si>
  <si>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</si>
  <si>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</si>
  <si>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TOTAL URG (10)</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</si>
  <si>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</si>
  <si>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</si>
  <si>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</si>
  <si>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</si>
  <si>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</si>
  <si>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</si>
  <si>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</si>
  <si>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</si>
  <si>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</si>
  <si>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IPP INDICADORES ASOCIADOS A PROGRAMAS PRESUPUESTARIOS, RECURSOS FEDERALES Y SUJETOS A REGLAS DE OPERACIÓN</t>
  </si>
  <si>
    <t>INFORME  DE  AVANCE  TRIMESTRAL
ENERO-DICIEMBRE 2016</t>
  </si>
  <si>
    <t>MODIFICADO 
 (1)</t>
  </si>
  <si>
    <t>A)  EXPLICACIÓN A LAS VARIACIONES DEL PRESUPUESTO  DEVENGADO  RESPECTO DEL MODIFICADO AL PERIODO</t>
  </si>
  <si>
    <t>MODIFICADO
 (4)</t>
  </si>
  <si>
    <t>MODIFICADO 
 (2)</t>
  </si>
  <si>
    <t>ICMMP
(%)
2/1=(3)</t>
  </si>
  <si>
    <t>MODIFICADA</t>
  </si>
  <si>
    <t>UNIDAD RESPONSABLE DEL GASTO: 01CD04 AUTORIDAD DE LA ZONA PATRIMONIO MUNDIAL NATURAL Y CULTURAL DE LA HUMANIDAD EN XOCHIMILCO, TLÁHUAC Y MILPA ALTA</t>
  </si>
  <si>
    <t>PERÍODO: ENERO - DICIEMBRE 2016</t>
  </si>
  <si>
    <t>01 CD 04 AUTORIDAD DE LA ZONA PATRIMONIO MUNDIAL NATURAL Y CULTURAL DE LA HUMANIDAD EN XOCHIMILCO, TLÁHUAC Y MILPA ALTA</t>
  </si>
  <si>
    <t>A) NO EXISTE VARIACIÓN ENTRE EL PRESUPUESTO DEVENGADO RESPECTO AL PROGRAMADO EN EL PERIODO.</t>
  </si>
  <si>
    <t>B) NO EXISTE VARIACIÓN ENTRE EL  PRESUPUESTO EJERCIDO RESPECTO AL DEVENGADO EN EL PERIODO.</t>
  </si>
  <si>
    <t>PERÍODO:  ENERO - DICIEMBRE 2016</t>
  </si>
  <si>
    <t>UNIDAD RESPONSABLE DEL GASTO:  01CD04 AUTORIDAD DE LA ZONA PATRIMONIO MUNDIAL NATURAL Y CULTURAL DE LA HUMANIDAD EN XOCHIMILCO, TLÁHUAC Y MILPA ALTA</t>
  </si>
  <si>
    <t>PERIODO: ENERO - DICIEMBRE 2016</t>
  </si>
  <si>
    <t>EQUIDAD E INCLUSIÓN SOCIAL PARA EL DESARROLLO HUMANO</t>
  </si>
  <si>
    <t>DESARROLLO SOCIAL</t>
  </si>
  <si>
    <t>RECREACIÓN, CULTURA Y OTRAS MANIFESTACIONES SOCIAL</t>
  </si>
  <si>
    <t>CULTURA</t>
  </si>
  <si>
    <t>INFORMACIÓN PARA LA PRESERVACIÓN DEL PATRIMONIO CULTURAL</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</si>
  <si>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</si>
  <si>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</si>
  <si>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</si>
  <si>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</si>
  <si>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</si>
  <si>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</si>
  <si>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</si>
  <si>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</si>
  <si>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</si>
  <si>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</si>
  <si>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</si>
  <si>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</si>
  <si>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t>B) LA VARIACIÓN ENTRE EL  PRESUPUESTO EJERCIDO RESPECTO AL DEVENGADO EN EL PERIODO, SE DEBE A QUE NO SE OBTUVO LA APROBACIÓN DE FOLIOS PARA HONORARIOS ASIMILADOS A HONORARIOS ANTE LA DGADP, ASIMISMO LA CAPTACIÓN DE PRESTADORES DE SERVICIO SOCIAL FUE MENOR A LA PROGRAMADA.</t>
  </si>
  <si>
    <t>B) LA VARIACIÓN ENTRE EL  PRESUPUESTO EJERCIDO RESPECTO AL DEVENGADO EN EL PERIODO, SE DEBE A QUE POR LOS TIEMPOS SE FUERON ALGUNOS COMPROMISOS AL PASIVO.</t>
  </si>
  <si>
    <t>B) LA VARIACIÓN ENTRE EL  PRESUPUESTO EJERCIDO RESPECTO AL DEVENGADO EN EL PERIODO, SE DEBE A QUE SE CANCELARON PROYECTOS POR FALTA DE DOCUMENTACIÓN SOLICITADA A LOS GRUPOS DE TRABAJO.</t>
  </si>
  <si>
    <t>B) LA VARIACIÓN ENTRE EL  PRESUPUESTO EJERCIDO RESPECTO AL DEVENGADO EN EL PERIODO, SE DEBE A QUE POR LOS TIEMPOS SE FUERON LOS COMPROMISOS AL PASIVO.</t>
  </si>
  <si>
    <t xml:space="preserve">Objetivo: Desarrollar programas de alto impacto económico y social para el aprovechamiento diversificado y sustentable del territorio, la conservación de los ecosistemas, la biodiversidad y los servicios ambientales, fomentando la participación ciudadana.
</t>
  </si>
  <si>
    <t>Objetivo: Promover, conservar y divulgar el patrimonio cultural y natural, con el propósito de fortalecer los vínculos de identidad, la apropiación de la herencia cultural y de la cultura contemporánea de la población capitalina.</t>
  </si>
  <si>
    <t>´01</t>
  </si>
  <si>
    <t>´04</t>
  </si>
  <si>
    <t>´02</t>
  </si>
  <si>
    <t>418</t>
  </si>
  <si>
    <t>9</t>
  </si>
  <si>
    <t>Acciones Realizadas con Gasto Corriente:</t>
  </si>
  <si>
    <t>Realización del proyecto ejecutivo de Restauración y Plan de Rehabilitación Integral del Puente Urrutia y de su área de influencia.</t>
  </si>
  <si>
    <t>Elaboración del Proyecto de Rehabilitación del Embarcadero Mixquic, para la Proyección turística.</t>
  </si>
  <si>
    <t>Difusión de la riqueza ambiental y cultural presente en el polígono de la Zona Patrimonio, con el fin de fomentar la preservación mediante la socialización y la participación Ciudadana en el marco de la conmemoración del Día Mundial del Medio Ambiente en la Delegación Xochimilco con una asistencia de 2,500 personas.</t>
  </si>
  <si>
    <t>Participación en las sesiones del Consejo Delegacional de Desarrollo Rural en la Delegación Xochimilco con la temática de abasto y mejora en la calidad de agua. Se trabajó el tema de los hundimientos diferenciales existentes en la zona, y se propuso la alternativa de generar seccionamientos en los canales para evitar las inundaciones en algunas zonas, mientras otras carecen del líquido, la Autoridad participa en la concertación social y el suministro de materiales.</t>
  </si>
  <si>
    <t>Recorridos en conjunto con la UNAM, en la zona chinampera de Xochimilco, así como la Cantera Oriente para conocer los alcances y avances del Programa de Conservación del Ambystoma Mexicanum con el objetivo de recuperar y rehabilitar el hábitat del ajolote y contar con la asesoría técnica necesaria que contribuya a la preservación de la especie.</t>
  </si>
  <si>
    <t>22 Recorridos por la zona chinampera (turísticos , informativos, etc.)</t>
  </si>
  <si>
    <t>Realización de 5 esculturas</t>
  </si>
  <si>
    <t>3 concursos de difusión  de la Zona Patrimonio</t>
  </si>
  <si>
    <t>Elaboración de 1 manual para realizar recorridos turísticos</t>
  </si>
  <si>
    <t>22 exposiciones y/o conferencias referentes a la Zona patrimonio y a temas relacionados con ella.</t>
  </si>
  <si>
    <t>Impartición de 46 talleres para niños y adultos.</t>
  </si>
  <si>
    <t>Impresión de 341 copias de  3 videos referentes a las acciones que realizan los grupos y a la Zona Patrimonio.</t>
  </si>
  <si>
    <t>Impresión de 24,262 piezas de difusión  como cárteles, volantes, trípticos, etc. Referentes a la Zona Patrimonio</t>
  </si>
  <si>
    <t>Realización de 10 eventos culturales</t>
  </si>
  <si>
    <t>Visita a 10 escuelas con actividades de difusión de la Zona Patrimonio.</t>
  </si>
  <si>
    <t>Impresión de 6,117  copias de libros, recetarios, loterías.</t>
  </si>
  <si>
    <t>Acciones Realizadas con Gasto de Inversión: No se llevaron a cabo acciones con Gasto de Inversión</t>
  </si>
  <si>
    <t>02</t>
  </si>
  <si>
    <t>06</t>
  </si>
  <si>
    <t>01</t>
  </si>
  <si>
    <t>07</t>
  </si>
  <si>
    <t>301</t>
  </si>
  <si>
    <t>GESTIÓN INTEGRAL EN MATERIA DE PROTECCIÓN CIVIL</t>
  </si>
  <si>
    <t>2</t>
  </si>
  <si>
    <t>Objetivo: Desarrollar y difundir de manera permanente los planes, programas y protocolos en materia de Protección Civil, así como la elaboración de un atlas de riesgos de la Zona Patrimonio.</t>
  </si>
  <si>
    <t xml:space="preserve">Se realizó un curso capacitación en materia de Gestión y Conservación del Patrimonio Ambiental de la Zona Reconocida por la UNESCO como Patrimonio Mundial de la Humanidad en Xochimilco, Tláhuac y Milpa Alta, impartido por el Instituto de Biología de la Universidad Nacional Autónoma de México, para el personal de esta Autoridad, con la finalidad de que tengan conocimiento de la Zona, y poder difundirlo entre la comunidad. </t>
  </si>
  <si>
    <t xml:space="preserve">Se realizó un curso en materia de  capacitación en materia de protección civil, para el personal de esta Autoridad, para que tenga conocimientos de cómo actuar en caso de contingencias y prevención de accidentes, asimismo  realizar campañas de difusión con  la comunidad, cuyo  objetivo es enseñar los conocimientos básicos de prevención de accidentes u eventualidades. </t>
  </si>
  <si>
    <t>03</t>
  </si>
  <si>
    <t>331</t>
  </si>
  <si>
    <t>PRESERVACIÓN DE ECOSISTEMAS</t>
  </si>
  <si>
    <t>15</t>
  </si>
  <si>
    <t xml:space="preserve">Preparación del  plan de manejo de los Humedales de Tláhuac. </t>
  </si>
  <si>
    <t>Celebración del día mundial de los Humedales.</t>
  </si>
  <si>
    <t>Preparación de los proyectos pilotos para la Conservación de los Ecosistemas Productivos Agrícolas.</t>
  </si>
  <si>
    <t>Preparación y Publicación de los “Lineamientos de Participación Vecinal en la operación de las Actividades Institucionales para la Preservación del Patrimonio Cultural, Ecosistemas e Infraestructura de la Zona Patrimonio Mundial Natural y Cultural de la Humanidad en Xochimilco, Tláhuac y Milpa Alta”</t>
  </si>
  <si>
    <t>Se lleva a cabo el Proceso de la ejecución del proyecto para la definición del Área Natural Protegida con categoría de Reserva Ecológica Comunitaria o Área Comunitaria de Conservación Ecológica junto con el plan de manejo de los Humedales del Ejido de San Pedro Tláhuac.</t>
  </si>
  <si>
    <t>Se realizó el taller regional SIPAM (Sistemas Importantes de Patrimonio Agrícola Mundial) con participación de la FAO, en la que intervinieron 33 países para intercambiar testimonios y experiencias en torno a los Sistemas Importantes de Patrimonio Agrícola.</t>
  </si>
  <si>
    <t>Proceso de contratación del proyecto FIR para lograr la actualización de la Ficha Ramsar (Convención Relativa a los Humedales de Importancia Internacional especialmente como Hábitat de Aves Acuáticas, conocida en forma abreviada como Convenio de Ramsar, fue firmada en la ciudad de Ramsar (Irán)), del Área Natural protegida de los Ejidos de Xochimilco y San Gregorio Atlapulco.</t>
  </si>
  <si>
    <t>Limpieza de 150 mts. lineales del Canal San Sebastián en el Ejido de San Gregorio Atlapulco, Del. Xochimilco, para lograr la recuperación del espejo de agua y la rehabilitación del entorno ambiental.</t>
  </si>
  <si>
    <t>Recorridos en el Polígono de la Zona Patrimonio para conocer el estado de la infraestructura hidráulica, así como alternativas de inversión y mejora, enfocado particularmente a la rehabilitación de los rebombeos existentes, así como la construcción de nuevos vertedores y la rehabilitación de la red hidráulica existente.</t>
  </si>
  <si>
    <t>Derivado de los Lineamientos de Participación Vecinal en la Operación de las Actividades Institucionales para la Preservación del Patrimonio Cultural, Ecosistemas E Infraestructura de la Zona Patrimonio Mundial, Natural y Cultural de la Humanidad en Xochimilco. Tláhuac y Milpa Alta 2016, se les otorgó recursos a 99 grupos de trabajo el resultado de estos apoyos  son acciones para la preservación del patrimonio cultural tangible e intangible, para la preservación de ecosistemas, para la preservación de la infraestructura, obteniendo los siguientes resultados:</t>
  </si>
  <si>
    <t>Rehabilitación de  1,042.53 mts2 de Chinampas, Recuperación de 9,106.53mts2 de Chinampas, Reforestación  de 12,812 piezas  de ahuehuete y alcatraz.</t>
  </si>
  <si>
    <t>Limpieza de 105,854.22 mts.2 de canales con tule, zacate, cuadrado, lirio, espadaña, paraguilla, Desazolve de 4,384.94 mts3 de canales, zanjas y apantles, Zanjeo de 3,355.36 mts3, Enriquecimiento de 22,857.42 mts2 de  chinampas, Retiro de 46 árboles muertos.</t>
  </si>
  <si>
    <t>Colocación de  915.13 mts lineales  de estacado en bordos de chinampa, Acondicionamiento de 333.33 mts. Lineales de camino, Seccionamiento de 81.14 mts2 de chinampa, Elaboración de 1 documento informativo acerca de los canales.</t>
  </si>
  <si>
    <t>Reactivación de  1 espacio público, Rehabilitación de 5  inmuebles de la Zona patrimonio.</t>
  </si>
  <si>
    <t>Rehabilitación de 1,000 mts.  Lineales de red hidráulica en la zona chinampera, Planta de tratamiento de agua.</t>
  </si>
  <si>
    <t>4419 Otras ayudas sociales a personas</t>
  </si>
  <si>
    <t>PERSONAS</t>
  </si>
  <si>
    <t>1.     Preservación de los Ecosistemas de la Zona Patrimonio.</t>
  </si>
  <si>
    <t>2.     Preservación  del Patrimonio Cultural Tangible e Intangible de la Zona Patrimonio.</t>
  </si>
  <si>
    <t>3.     Preservación de la Infraestructura de la Zona Patrimonio Mundial Natural y Cultural de la Humanidad en Xochimilco, Tláhuac y Milpa Alta.</t>
  </si>
  <si>
    <t>4.     Preservar y difundir el Patrimonio Mundial, Natural y Cultural de la Humanidad en Xochimilco, Tláhuac y Milpa Alta en acciones dirigidas a la población infantil mediante el “Encuentro Infantil de la Zona Patrimonio".</t>
  </si>
  <si>
    <t>Recuperación y Restauración de Chinampas de Proyectos Pilotos ubicados dentro del Polígono de la Zona Patrimonio Mundial Natural y Cultural de la Humanidad en Xochimilco, Tláhuac y Milpa Alta”</t>
  </si>
  <si>
    <t>No se ejercicio</t>
  </si>
  <si>
    <t>Preservación del Patrimonio Cultural Tangible e Intangible de la Zona Patrimonio, Preservación de la Infraestructura de la Zona Patrimonio Mundial Natural y Cultural de la Humanidad en Xochimilco, Tláhuac y Milpa Alta.</t>
  </si>
  <si>
    <t>Preservar y difundir el Patrimonio Mundial, Natural y Cultural de la Humanidad en Xochimilco, Tláhuac y Milpa Alta en acciones dirigidas a la población infantil mediante el0 “Encuentro Infantil de la Zona Patrimonio”, se realizaron actividades tales como:</t>
  </si>
  <si>
    <t>Difusión de la importancia de la Zona Patrimonial, mediante 2 talleres para niños, visitas a 24 escuelas primarias y secundarias dentro de la zona patrimonio, con la realidad virtual 360°.</t>
  </si>
  <si>
    <t>4 talleres de chinampa en la Plaza Cívica de San Gregorio y un manual de 100 ejemplares, 4 talleres para el conocimiento de la zona patrimonio en los aspectos ambientales, históricos y culturales, drones, 1.- Carrera de drones.</t>
  </si>
  <si>
    <t xml:space="preserve">Se generó en el público infantil conciencia ambiental hacia la recuperación de la zona lacustre, mediante 5 pláticas sobre el tema de chinampas, entrevistas, testimonios orales, se presentaron video clips con niños de primaria y secundaria de la zona patrimonial, se entregaron cuadernillos para colorear, en el encuentro infantil. </t>
  </si>
  <si>
    <t>Se elaboró una lotería para niños de la zona patrimonio, se realizó un encuentro infantil de torneo de futbol, basquetbol y voleibol, con los niños y jóvenes con sentido patrimonial, Se visitaron a dos CENDIS para platicar acerca de la zona patrimonio y realizar una actividad de pintura.</t>
  </si>
  <si>
    <t>Acciones Realizadas con Gasto de Inversión: Se realizaron accion con Gasto Corriente pero aún no se ven reflejadas por que se fueron a Pasivo Circulante.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</si>
</sst>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0_ ;\-#,##0.00\ "/>
  </numFmts>
  <fonts count="49">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7"/>
      <name val="Arial"/>
      <family val="2"/>
    </font>
    <font>
      <b/>
      <sz val="8"/>
      <name val="Gotham Rounded Book"/>
    </font>
    <font>
      <b/>
      <sz val="7"/>
      <name val="Gotham Rounded Book"/>
    </font>
    <font>
      <sz val="7"/>
      <name val="Gotham Rounded Book"/>
    </font>
    <font>
      <b/>
      <sz val="9"/>
      <name val="Gotham Rounded Book"/>
    </font>
    <font>
      <b/>
      <sz val="7.5"/>
      <name val="Gotham Rounded Book"/>
    </font>
    <font>
      <b/>
      <sz val="12"/>
      <name val="Gotham Rounded Book"/>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5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6">
    <xf numFmtId="0" fontId="0" fillId="0" borderId="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21" fillId="0" borderId="0" applyFont="0" applyFill="0" applyBorder="0" applyAlignment="0" applyProtection="0"/>
    <xf numFmtId="0" fontId="4" fillId="0" borderId="0"/>
    <xf numFmtId="0" fontId="3" fillId="0" borderId="0"/>
    <xf numFmtId="0" fontId="3" fillId="0" borderId="0"/>
    <xf numFmtId="0" fontId="21" fillId="0" borderId="0"/>
    <xf numFmtId="0" fontId="3" fillId="0" borderId="0"/>
    <xf numFmtId="0" fontId="21"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7" fillId="33" borderId="0" applyNumberFormat="0" applyBorder="0" applyAlignment="0" applyProtection="0"/>
    <xf numFmtId="0" fontId="26" fillId="3" borderId="0" applyNumberFormat="0" applyBorder="0" applyAlignment="0" applyProtection="0"/>
    <xf numFmtId="0" fontId="31" fillId="7" borderId="19" applyNumberFormat="0" applyAlignment="0" applyProtection="0"/>
    <xf numFmtId="0" fontId="33" fillId="8" borderId="22" applyNumberFormat="0" applyAlignment="0" applyProtection="0"/>
    <xf numFmtId="0" fontId="32" fillId="0" borderId="21" applyNumberFormat="0" applyFill="0" applyAlignment="0" applyProtection="0"/>
    <xf numFmtId="0" fontId="25" fillId="0" borderId="0" applyNumberFormat="0" applyFill="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29" fillId="6" borderId="19" applyNumberFormat="0" applyAlignment="0" applyProtection="0"/>
    <xf numFmtId="166" fontId="38" fillId="0" borderId="0" applyFont="0" applyFill="0" applyBorder="0" applyAlignment="0" applyProtection="0"/>
    <xf numFmtId="0" fontId="6" fillId="0" borderId="0"/>
    <xf numFmtId="0" fontId="27"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44" fontId="39" fillId="0" borderId="0" applyFont="0" applyFill="0" applyBorder="0" applyAlignment="0" applyProtection="0"/>
    <xf numFmtId="0" fontId="28" fillId="5" borderId="0" applyNumberFormat="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9" fillId="0" borderId="0"/>
    <xf numFmtId="0" fontId="3" fillId="0" borderId="0"/>
    <xf numFmtId="0" fontId="41" fillId="0" borderId="0"/>
    <xf numFmtId="0" fontId="1" fillId="9" borderId="23" applyNumberFormat="0" applyFont="0" applyAlignment="0" applyProtection="0"/>
    <xf numFmtId="0" fontId="6" fillId="34" borderId="23" applyNumberFormat="0" applyFont="0" applyAlignment="0" applyProtection="0"/>
    <xf numFmtId="0" fontId="30" fillId="7" borderId="2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2" fillId="0" borderId="0" applyNumberFormat="0" applyFill="0" applyBorder="0" applyAlignment="0" applyProtection="0"/>
    <xf numFmtId="0" fontId="36" fillId="0" borderId="24" applyNumberFormat="0" applyFill="0" applyAlignment="0" applyProtection="0"/>
  </cellStyleXfs>
  <cellXfs count="450">
    <xf numFmtId="0" fontId="0" fillId="0" borderId="0" xfId="0"/>
    <xf numFmtId="0" fontId="7" fillId="0" borderId="0" xfId="0" applyFont="1"/>
    <xf numFmtId="0" fontId="13" fillId="0" borderId="0" xfId="0" applyFont="1" applyAlignment="1">
      <alignment horizontal="justify"/>
    </xf>
    <xf numFmtId="0" fontId="13" fillId="0" borderId="0" xfId="0" applyFont="1"/>
    <xf numFmtId="0" fontId="12" fillId="0" borderId="4"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left" vertical="top" indent="9"/>
    </xf>
    <xf numFmtId="0" fontId="11" fillId="0" borderId="0" xfId="0" applyFont="1" applyAlignment="1">
      <alignment vertical="top"/>
    </xf>
    <xf numFmtId="0" fontId="11" fillId="0" borderId="0" xfId="0" applyFont="1" applyAlignment="1">
      <alignment horizontal="center" vertical="top"/>
    </xf>
    <xf numFmtId="0" fontId="8" fillId="0" borderId="0" xfId="0" applyFont="1" applyFill="1" applyBorder="1" applyAlignment="1">
      <alignment horizontal="center" vertical="center" wrapText="1"/>
    </xf>
    <xf numFmtId="0" fontId="7" fillId="0" borderId="0" xfId="0" applyFont="1" applyFill="1"/>
    <xf numFmtId="0" fontId="9" fillId="0" borderId="0" xfId="0" applyFont="1"/>
    <xf numFmtId="0" fontId="12" fillId="0" borderId="1" xfId="0" quotePrefix="1" applyFont="1" applyBorder="1" applyAlignment="1">
      <alignment horizontal="center"/>
    </xf>
    <xf numFmtId="0" fontId="12" fillId="0" borderId="0" xfId="0" applyFont="1"/>
    <xf numFmtId="0" fontId="7" fillId="0" borderId="0" xfId="12" applyFont="1" applyAlignment="1">
      <alignment wrapText="1"/>
    </xf>
    <xf numFmtId="0" fontId="7" fillId="0" borderId="0" xfId="12" applyFont="1"/>
    <xf numFmtId="0" fontId="7" fillId="0" borderId="0" xfId="13" applyFont="1" applyAlignment="1">
      <alignment wrapText="1"/>
    </xf>
    <xf numFmtId="0" fontId="7" fillId="0" borderId="0" xfId="13" applyFont="1"/>
    <xf numFmtId="0" fontId="10" fillId="0" borderId="0" xfId="12" applyFont="1" applyAlignment="1">
      <alignment horizontal="center" vertical="center" wrapText="1"/>
    </xf>
    <xf numFmtId="0" fontId="7" fillId="0" borderId="0" xfId="7" applyFont="1"/>
    <xf numFmtId="0" fontId="14" fillId="0" borderId="0" xfId="7" applyFont="1"/>
    <xf numFmtId="0" fontId="12" fillId="0" borderId="5" xfId="7" applyFont="1" applyBorder="1" applyAlignment="1">
      <alignment vertical="center" wrapText="1"/>
    </xf>
    <xf numFmtId="0" fontId="12" fillId="0" borderId="5" xfId="7" applyFont="1" applyBorder="1" applyAlignment="1">
      <alignment horizontal="justify" vertical="center" wrapText="1"/>
    </xf>
    <xf numFmtId="0" fontId="12" fillId="0" borderId="5" xfId="7" applyFont="1" applyBorder="1" applyAlignment="1">
      <alignment horizontal="center" vertical="center" wrapText="1"/>
    </xf>
    <xf numFmtId="0" fontId="12" fillId="0" borderId="4" xfId="7" applyFont="1" applyBorder="1" applyAlignment="1">
      <alignment horizontal="center" vertical="center" wrapText="1"/>
    </xf>
    <xf numFmtId="43" fontId="12" fillId="0" borderId="5" xfId="5" applyFont="1" applyBorder="1" applyAlignment="1">
      <alignment horizontal="center" vertical="center" wrapText="1"/>
    </xf>
    <xf numFmtId="43" fontId="12" fillId="0" borderId="4" xfId="5" applyFont="1" applyBorder="1" applyAlignment="1">
      <alignment horizontal="center" vertical="center" wrapText="1"/>
    </xf>
    <xf numFmtId="43" fontId="12" fillId="0" borderId="5" xfId="5" applyFont="1" applyBorder="1" applyAlignment="1">
      <alignment horizontal="justify" vertical="center" wrapText="1"/>
    </xf>
    <xf numFmtId="0" fontId="14" fillId="0" borderId="0" xfId="0" applyFont="1"/>
    <xf numFmtId="0" fontId="14" fillId="0" borderId="1" xfId="0" applyFont="1" applyBorder="1"/>
    <xf numFmtId="0" fontId="10" fillId="0" borderId="0" xfId="0" applyFont="1" applyAlignment="1">
      <alignment horizontal="right" vertical="top"/>
    </xf>
    <xf numFmtId="0" fontId="11" fillId="0" borderId="0" xfId="0" applyFont="1" applyAlignment="1">
      <alignment horizontal="right" vertical="top"/>
    </xf>
    <xf numFmtId="0" fontId="7" fillId="0" borderId="0" xfId="8" applyFont="1"/>
    <xf numFmtId="0" fontId="12" fillId="0" borderId="0" xfId="8" applyFont="1"/>
    <xf numFmtId="0" fontId="11" fillId="0" borderId="0" xfId="8" applyFont="1" applyAlignment="1">
      <alignment horizontal="left" vertical="top"/>
    </xf>
    <xf numFmtId="0" fontId="10" fillId="0" borderId="0" xfId="8" applyFont="1" applyAlignment="1">
      <alignment horizontal="left" vertical="top"/>
    </xf>
    <xf numFmtId="0" fontId="10" fillId="0" borderId="0" xfId="8" applyFont="1" applyAlignment="1">
      <alignment horizontal="center" vertical="top"/>
    </xf>
    <xf numFmtId="0" fontId="11" fillId="0" borderId="0" xfId="8" applyFont="1" applyAlignment="1">
      <alignment horizontal="left" vertical="top" indent="9"/>
    </xf>
    <xf numFmtId="0" fontId="11" fillId="0" borderId="0" xfId="8" applyFont="1" applyAlignment="1">
      <alignment horizontal="center" vertical="top"/>
    </xf>
    <xf numFmtId="0" fontId="7" fillId="0" borderId="0" xfId="6" applyFont="1"/>
    <xf numFmtId="0" fontId="7" fillId="0" borderId="6" xfId="6" applyFont="1" applyBorder="1"/>
    <xf numFmtId="0" fontId="11" fillId="0" borderId="7" xfId="6" applyFont="1" applyBorder="1"/>
    <xf numFmtId="0" fontId="10" fillId="0" borderId="7" xfId="6" applyFont="1" applyBorder="1" applyAlignment="1">
      <alignment vertical="center"/>
    </xf>
    <xf numFmtId="0" fontId="13" fillId="0" borderId="0" xfId="6" applyFont="1" applyAlignment="1">
      <alignment horizontal="justify"/>
    </xf>
    <xf numFmtId="0" fontId="12" fillId="0" borderId="6" xfId="6" applyFont="1" applyFill="1" applyBorder="1" applyAlignment="1">
      <alignment vertical="center" wrapText="1"/>
    </xf>
    <xf numFmtId="0" fontId="12" fillId="0" borderId="0" xfId="6" applyFont="1" applyFill="1" applyBorder="1" applyAlignment="1">
      <alignment horizontal="center" vertical="center" wrapText="1"/>
    </xf>
    <xf numFmtId="0" fontId="12" fillId="0" borderId="5" xfId="6" applyFont="1" applyBorder="1" applyAlignment="1">
      <alignment horizontal="justify" vertical="top" wrapText="1"/>
    </xf>
    <xf numFmtId="0" fontId="11" fillId="0" borderId="0" xfId="6" quotePrefix="1" applyFont="1" applyBorder="1" applyAlignment="1">
      <alignment vertical="center"/>
    </xf>
    <xf numFmtId="0" fontId="7" fillId="0" borderId="0" xfId="6" applyFont="1" applyAlignment="1"/>
    <xf numFmtId="0" fontId="12" fillId="0" borderId="8" xfId="6" applyFont="1" applyBorder="1" applyAlignment="1">
      <alignment horizontal="justify" vertical="top" wrapText="1"/>
    </xf>
    <xf numFmtId="0" fontId="11" fillId="0" borderId="0" xfId="6" quotePrefix="1" applyFont="1" applyBorder="1" applyAlignment="1">
      <alignment horizontal="justify" vertical="center"/>
    </xf>
    <xf numFmtId="0" fontId="12" fillId="0" borderId="0" xfId="6" applyFont="1"/>
    <xf numFmtId="0" fontId="11" fillId="0" borderId="0" xfId="6" applyFont="1"/>
    <xf numFmtId="0" fontId="17" fillId="0" borderId="0" xfId="6" applyFont="1"/>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 xfId="0" quotePrefix="1" applyFont="1" applyBorder="1" applyAlignment="1">
      <alignment horizontal="center" vertical="center"/>
    </xf>
    <xf numFmtId="0" fontId="12" fillId="0" borderId="7" xfId="0" applyFont="1" applyBorder="1" applyAlignment="1">
      <alignment horizontal="center"/>
    </xf>
    <xf numFmtId="2" fontId="14" fillId="0" borderId="7" xfId="0" applyNumberFormat="1" applyFont="1" applyBorder="1"/>
    <xf numFmtId="0" fontId="14" fillId="0" borderId="7" xfId="0" applyFont="1" applyBorder="1"/>
    <xf numFmtId="0" fontId="14" fillId="0" borderId="3" xfId="0" applyFont="1" applyBorder="1"/>
    <xf numFmtId="0" fontId="14" fillId="0" borderId="0" xfId="0" applyFont="1" applyAlignment="1">
      <alignment vertical="center"/>
    </xf>
    <xf numFmtId="43" fontId="14" fillId="0" borderId="1" xfId="0" applyNumberFormat="1" applyFont="1" applyBorder="1" applyAlignment="1">
      <alignment vertical="center"/>
    </xf>
    <xf numFmtId="0" fontId="14" fillId="0" borderId="1" xfId="0" applyFont="1" applyBorder="1" applyAlignment="1">
      <alignment vertical="center"/>
    </xf>
    <xf numFmtId="0" fontId="12" fillId="0" borderId="1" xfId="0" applyFont="1" applyBorder="1" applyAlignment="1">
      <alignment horizontal="left" vertical="center"/>
    </xf>
    <xf numFmtId="0" fontId="14" fillId="0" borderId="3" xfId="0" applyFont="1" applyBorder="1" applyAlignment="1">
      <alignment vertical="center"/>
    </xf>
    <xf numFmtId="0" fontId="12" fillId="0" borderId="1" xfId="0" applyFont="1" applyBorder="1" applyAlignment="1">
      <alignment horizontal="justify" vertical="center"/>
    </xf>
    <xf numFmtId="0" fontId="14" fillId="0" borderId="1" xfId="0" applyFont="1" applyBorder="1" applyAlignment="1">
      <alignment horizontal="justify" vertical="center"/>
    </xf>
    <xf numFmtId="2" fontId="14" fillId="0" borderId="1" xfId="0" applyNumberFormat="1" applyFont="1" applyBorder="1" applyAlignment="1">
      <alignment horizontal="justify" vertical="center"/>
    </xf>
    <xf numFmtId="0" fontId="14" fillId="0" borderId="10" xfId="0" applyFont="1" applyBorder="1" applyAlignment="1">
      <alignment horizontal="justify" vertical="center" wrapText="1"/>
    </xf>
    <xf numFmtId="0" fontId="12" fillId="0" borderId="2" xfId="0" applyFont="1" applyBorder="1" applyAlignment="1">
      <alignment horizontal="justify" vertical="center"/>
    </xf>
    <xf numFmtId="0" fontId="14" fillId="0" borderId="2" xfId="0" applyFont="1" applyBorder="1" applyAlignment="1">
      <alignment horizontal="justify" vertical="center"/>
    </xf>
    <xf numFmtId="0" fontId="14" fillId="0" borderId="9" xfId="0" applyFont="1" applyBorder="1" applyAlignment="1">
      <alignment horizontal="justify" vertical="center"/>
    </xf>
    <xf numFmtId="0" fontId="12" fillId="0" borderId="3" xfId="0" applyFont="1" applyBorder="1" applyAlignment="1">
      <alignment horizontal="justify" vertical="center"/>
    </xf>
    <xf numFmtId="0" fontId="14" fillId="0" borderId="3" xfId="0" applyFont="1" applyBorder="1" applyAlignment="1">
      <alignment horizontal="justify" vertical="center"/>
    </xf>
    <xf numFmtId="0" fontId="14" fillId="0" borderId="11" xfId="0" applyFont="1" applyBorder="1" applyAlignment="1">
      <alignment horizontal="justify" vertical="center"/>
    </xf>
    <xf numFmtId="0" fontId="12" fillId="0" borderId="12" xfId="0" applyFont="1" applyBorder="1" applyAlignment="1">
      <alignment horizontal="justify" vertical="center" wrapText="1"/>
    </xf>
    <xf numFmtId="0" fontId="14" fillId="0" borderId="4" xfId="0" applyFont="1" applyBorder="1" applyAlignment="1">
      <alignment horizontal="justify" vertical="center"/>
    </xf>
    <xf numFmtId="0" fontId="14" fillId="0" borderId="12" xfId="0" applyFont="1" applyBorder="1" applyAlignment="1">
      <alignment horizontal="justify" vertical="center"/>
    </xf>
    <xf numFmtId="0" fontId="14" fillId="0" borderId="4" xfId="6" quotePrefix="1" applyFont="1" applyBorder="1" applyAlignment="1">
      <alignment vertical="center"/>
    </xf>
    <xf numFmtId="0" fontId="14" fillId="0" borderId="4" xfId="6" quotePrefix="1" applyFont="1" applyBorder="1" applyAlignment="1">
      <alignment horizontal="justify" vertical="center"/>
    </xf>
    <xf numFmtId="2" fontId="12" fillId="0" borderId="11" xfId="0" quotePrefix="1" applyNumberFormat="1" applyFont="1" applyBorder="1" applyAlignment="1">
      <alignment horizontal="center" vertical="center"/>
    </xf>
    <xf numFmtId="0" fontId="14" fillId="0" borderId="2" xfId="0" applyFont="1" applyBorder="1"/>
    <xf numFmtId="0" fontId="12" fillId="0" borderId="3" xfId="0" applyFont="1" applyBorder="1" applyAlignment="1">
      <alignment horizontal="center" vertical="center"/>
    </xf>
    <xf numFmtId="0" fontId="12" fillId="0" borderId="4" xfId="0" applyFont="1" applyBorder="1" applyAlignment="1">
      <alignment horizontal="justify" vertical="center"/>
    </xf>
    <xf numFmtId="165" fontId="14" fillId="0" borderId="1" xfId="1" applyNumberFormat="1" applyFont="1" applyBorder="1" applyAlignment="1">
      <alignment vertical="center"/>
    </xf>
    <xf numFmtId="164" fontId="14" fillId="0" borderId="1" xfId="1" applyNumberFormat="1" applyFont="1" applyBorder="1" applyAlignment="1">
      <alignment vertical="center"/>
    </xf>
    <xf numFmtId="165" fontId="14" fillId="0" borderId="3" xfId="1" applyNumberFormat="1" applyFont="1" applyBorder="1" applyAlignment="1">
      <alignment vertical="center"/>
    </xf>
    <xf numFmtId="43" fontId="14" fillId="0" borderId="3" xfId="1" applyFont="1" applyBorder="1" applyAlignment="1">
      <alignment vertical="center"/>
    </xf>
    <xf numFmtId="164" fontId="14" fillId="0" borderId="3" xfId="1" applyNumberFormat="1" applyFont="1" applyBorder="1" applyAlignment="1">
      <alignment vertical="center"/>
    </xf>
    <xf numFmtId="0" fontId="12" fillId="0" borderId="0" xfId="0" quotePrefix="1" applyFont="1" applyBorder="1" applyAlignment="1">
      <alignment horizontal="center"/>
    </xf>
    <xf numFmtId="0" fontId="12" fillId="0" borderId="0" xfId="0" applyFont="1" applyBorder="1" applyAlignment="1">
      <alignment horizontal="center" vertical="center"/>
    </xf>
    <xf numFmtId="0" fontId="14" fillId="0" borderId="0" xfId="0" applyFont="1" applyBorder="1" applyAlignment="1">
      <alignment horizontal="justify" vertical="center" wrapText="1"/>
    </xf>
    <xf numFmtId="0" fontId="14" fillId="0" borderId="13" xfId="0" applyFont="1" applyBorder="1" applyAlignment="1">
      <alignment horizontal="justify" vertical="center"/>
    </xf>
    <xf numFmtId="0" fontId="14" fillId="0" borderId="6" xfId="0" applyFont="1" applyBorder="1" applyAlignment="1">
      <alignment horizontal="justify" vertical="center"/>
    </xf>
    <xf numFmtId="0" fontId="14" fillId="0" borderId="0" xfId="0" applyFont="1" applyBorder="1" applyAlignment="1">
      <alignment horizontal="justify" vertical="center"/>
    </xf>
    <xf numFmtId="0" fontId="14" fillId="0" borderId="7" xfId="0" applyFont="1" applyBorder="1" applyAlignment="1">
      <alignment horizontal="justify" vertical="center"/>
    </xf>
    <xf numFmtId="0" fontId="12" fillId="0" borderId="0" xfId="0" quotePrefix="1" applyFont="1" applyBorder="1" applyAlignment="1">
      <alignment horizontal="center" vertical="center"/>
    </xf>
    <xf numFmtId="0" fontId="14" fillId="0" borderId="0" xfId="0" applyFont="1" applyAlignment="1">
      <alignment horizontal="justify" vertical="center"/>
    </xf>
    <xf numFmtId="0" fontId="18" fillId="0" borderId="0" xfId="8" applyFont="1" applyFill="1" applyAlignment="1">
      <alignment horizontal="left" vertical="top"/>
    </xf>
    <xf numFmtId="0" fontId="7" fillId="0" borderId="0" xfId="0" applyFont="1" applyBorder="1"/>
    <xf numFmtId="0" fontId="10" fillId="0" borderId="0" xfId="0" applyFont="1" applyBorder="1" applyAlignment="1">
      <alignment vertical="center"/>
    </xf>
    <xf numFmtId="0" fontId="12" fillId="0" borderId="10" xfId="0" quotePrefix="1" applyFont="1" applyBorder="1" applyAlignment="1">
      <alignment horizontal="justify" vertical="center"/>
    </xf>
    <xf numFmtId="0" fontId="12" fillId="0" borderId="2" xfId="8" applyFont="1" applyBorder="1" applyAlignment="1">
      <alignment horizontal="center" vertical="center"/>
    </xf>
    <xf numFmtId="0" fontId="12" fillId="0" borderId="1" xfId="8" applyFont="1" applyBorder="1" applyAlignment="1">
      <alignment horizontal="center" vertical="center"/>
    </xf>
    <xf numFmtId="0" fontId="12" fillId="0" borderId="1" xfId="8" quotePrefix="1" applyFont="1" applyBorder="1" applyAlignment="1">
      <alignment horizontal="center" vertical="center"/>
    </xf>
    <xf numFmtId="0" fontId="14" fillId="0" borderId="0" xfId="8" applyFont="1" applyAlignment="1">
      <alignment vertical="center"/>
    </xf>
    <xf numFmtId="0" fontId="12" fillId="0" borderId="1" xfId="8" quotePrefix="1" applyFont="1" applyFill="1" applyBorder="1" applyAlignment="1">
      <alignment horizontal="center" vertical="center"/>
    </xf>
    <xf numFmtId="0" fontId="14" fillId="0" borderId="1" xfId="8" applyFont="1" applyBorder="1" applyAlignment="1">
      <alignment vertical="center"/>
    </xf>
    <xf numFmtId="165" fontId="12" fillId="0" borderId="1" xfId="2" applyNumberFormat="1" applyFont="1" applyBorder="1" applyAlignment="1">
      <alignment horizontal="center" vertical="center"/>
    </xf>
    <xf numFmtId="165" fontId="14" fillId="0" borderId="1" xfId="2" applyNumberFormat="1" applyFont="1" applyBorder="1" applyAlignment="1">
      <alignment vertical="center"/>
    </xf>
    <xf numFmtId="43" fontId="14" fillId="0" borderId="1" xfId="2" applyFont="1" applyBorder="1" applyAlignment="1">
      <alignment vertical="center"/>
    </xf>
    <xf numFmtId="164" fontId="14" fillId="0" borderId="1" xfId="2" applyNumberFormat="1" applyFont="1" applyBorder="1" applyAlignment="1">
      <alignment vertical="center"/>
    </xf>
    <xf numFmtId="164" fontId="12" fillId="0" borderId="1" xfId="2" applyNumberFormat="1" applyFont="1" applyFill="1" applyBorder="1" applyAlignment="1">
      <alignment horizontal="center" vertical="center"/>
    </xf>
    <xf numFmtId="43" fontId="12" fillId="0" borderId="1" xfId="2" applyFont="1" applyFill="1" applyBorder="1" applyAlignment="1">
      <alignment horizontal="center" vertical="center"/>
    </xf>
    <xf numFmtId="43" fontId="14" fillId="0" borderId="1" xfId="2" applyFont="1" applyFill="1" applyBorder="1" applyAlignment="1">
      <alignment vertical="center"/>
    </xf>
    <xf numFmtId="0" fontId="14" fillId="0" borderId="3" xfId="8" applyFont="1" applyBorder="1" applyAlignment="1">
      <alignment vertical="center"/>
    </xf>
    <xf numFmtId="165" fontId="14" fillId="0" borderId="3" xfId="2" applyNumberFormat="1" applyFont="1" applyBorder="1" applyAlignment="1">
      <alignment vertical="center"/>
    </xf>
    <xf numFmtId="43" fontId="14" fillId="0" borderId="3" xfId="2" applyFont="1" applyBorder="1" applyAlignment="1">
      <alignment vertical="center"/>
    </xf>
    <xf numFmtId="164" fontId="14" fillId="0" borderId="3" xfId="2" applyNumberFormat="1" applyFont="1" applyBorder="1" applyAlignment="1">
      <alignment vertical="center"/>
    </xf>
    <xf numFmtId="0" fontId="12" fillId="0" borderId="8" xfId="0" applyFont="1" applyBorder="1" applyAlignment="1">
      <alignment horizontal="justify" vertical="center"/>
    </xf>
    <xf numFmtId="0" fontId="12" fillId="0" borderId="4" xfId="0" applyFont="1" applyBorder="1" applyAlignment="1">
      <alignment horizontal="center" vertical="center"/>
    </xf>
    <xf numFmtId="0" fontId="19" fillId="0" borderId="0" xfId="0" applyFont="1" applyAlignment="1">
      <alignment vertical="center"/>
    </xf>
    <xf numFmtId="0" fontId="7" fillId="0" borderId="0" xfId="8" applyFont="1" applyBorder="1"/>
    <xf numFmtId="0" fontId="12" fillId="0" borderId="4" xfId="12" applyFont="1" applyBorder="1" applyAlignment="1">
      <alignment horizontal="justify" vertical="center" wrapText="1"/>
    </xf>
    <xf numFmtId="0" fontId="14" fillId="0" borderId="4" xfId="12" applyFont="1" applyBorder="1" applyAlignment="1">
      <alignment horizontal="justify" vertical="center"/>
    </xf>
    <xf numFmtId="0" fontId="12" fillId="0" borderId="4" xfId="12" applyFont="1" applyBorder="1" applyAlignment="1">
      <alignment horizontal="center" vertical="center" wrapText="1"/>
    </xf>
    <xf numFmtId="0" fontId="12" fillId="2" borderId="2" xfId="0" applyFont="1" applyFill="1" applyBorder="1" applyAlignment="1">
      <alignment horizontal="centerContinuous" vertical="center"/>
    </xf>
    <xf numFmtId="0" fontId="12" fillId="2" borderId="4" xfId="0" applyFont="1" applyFill="1" applyBorder="1" applyAlignment="1">
      <alignment horizont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12" fillId="2" borderId="5"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4" xfId="0"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2" fillId="2" borderId="5" xfId="6" applyFont="1" applyFill="1" applyBorder="1" applyAlignment="1">
      <alignment horizontal="center" vertical="center" wrapText="1"/>
    </xf>
    <xf numFmtId="0" fontId="12" fillId="2" borderId="4" xfId="6"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12" applyFont="1" applyFill="1" applyBorder="1" applyAlignment="1">
      <alignment horizontal="center" vertical="center" wrapText="1"/>
    </xf>
    <xf numFmtId="0" fontId="12" fillId="2" borderId="7" xfId="12" applyFont="1" applyFill="1" applyBorder="1" applyAlignment="1">
      <alignment horizontal="center" vertical="center" wrapText="1"/>
    </xf>
    <xf numFmtId="0" fontId="12" fillId="2" borderId="12" xfId="0" applyFont="1" applyFill="1" applyBorder="1" applyAlignment="1">
      <alignment horizontal="center" vertical="center" wrapText="1"/>
    </xf>
    <xf numFmtId="0" fontId="7" fillId="0" borderId="0" xfId="0" applyFont="1" applyAlignment="1">
      <alignment horizontal="center"/>
    </xf>
    <xf numFmtId="0" fontId="11" fillId="0" borderId="0" xfId="0" applyFont="1" applyBorder="1" applyAlignment="1">
      <alignment horizontal="center" vertical="top"/>
    </xf>
    <xf numFmtId="0" fontId="14" fillId="0" borderId="0" xfId="0" applyFont="1" applyAlignment="1">
      <alignment horizontal="left" vertical="top"/>
    </xf>
    <xf numFmtId="0" fontId="7" fillId="0" borderId="0" xfId="0" applyFont="1" applyAlignment="1"/>
    <xf numFmtId="0" fontId="18" fillId="0" borderId="0" xfId="0" applyFont="1"/>
    <xf numFmtId="0" fontId="7"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xf numFmtId="0" fontId="9" fillId="0" borderId="0" xfId="0" applyFont="1" applyAlignment="1">
      <alignment horizontal="right"/>
    </xf>
    <xf numFmtId="0" fontId="9" fillId="0" borderId="0" xfId="0" applyFont="1" applyBorder="1"/>
    <xf numFmtId="0" fontId="10" fillId="0" borderId="0" xfId="0" applyFont="1" applyAlignment="1">
      <alignment horizontal="left" vertical="top" wrapText="1" indent="10"/>
    </xf>
    <xf numFmtId="0" fontId="9" fillId="0" borderId="0" xfId="0" applyFont="1" applyAlignment="1">
      <alignment horizontal="center"/>
    </xf>
    <xf numFmtId="0" fontId="10" fillId="0" borderId="0" xfId="0" applyFont="1" applyAlignment="1">
      <alignment vertical="top" wrapText="1"/>
    </xf>
    <xf numFmtId="0" fontId="9" fillId="0" borderId="0" xfId="0" applyFont="1" applyBorder="1" applyAlignment="1">
      <alignment horizontal="center"/>
    </xf>
    <xf numFmtId="0" fontId="8" fillId="0"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9" fillId="0" borderId="0" xfId="0" applyFont="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0" borderId="0" xfId="0" applyFont="1" applyBorder="1" applyAlignment="1">
      <alignment vertical="top"/>
    </xf>
    <xf numFmtId="2" fontId="43" fillId="0" borderId="2" xfId="0" applyNumberFormat="1" applyFont="1" applyBorder="1" applyAlignment="1"/>
    <xf numFmtId="0" fontId="43" fillId="0" borderId="2" xfId="0" applyFont="1" applyBorder="1" applyAlignment="1"/>
    <xf numFmtId="0" fontId="43" fillId="0" borderId="3" xfId="0" applyFont="1" applyBorder="1" applyAlignment="1">
      <alignment vertical="top"/>
    </xf>
    <xf numFmtId="2" fontId="43" fillId="0" borderId="3" xfId="0" applyNumberFormat="1" applyFont="1" applyBorder="1" applyAlignment="1">
      <alignment vertical="top"/>
    </xf>
    <xf numFmtId="43" fontId="43" fillId="0" borderId="3" xfId="1" applyFont="1" applyBorder="1" applyAlignment="1"/>
    <xf numFmtId="43" fontId="43" fillId="0" borderId="1" xfId="1" applyFont="1" applyBorder="1" applyAlignment="1"/>
    <xf numFmtId="2" fontId="43" fillId="0" borderId="1" xfId="0" applyNumberFormat="1" applyFont="1" applyBorder="1" applyAlignment="1"/>
    <xf numFmtId="2" fontId="43" fillId="0" borderId="3" xfId="0" applyNumberFormat="1" applyFont="1" applyBorder="1" applyAlignment="1"/>
    <xf numFmtId="43" fontId="9" fillId="0" borderId="2" xfId="1" applyFont="1" applyBorder="1" applyAlignment="1">
      <alignment horizontal="right"/>
    </xf>
    <xf numFmtId="43" fontId="9" fillId="0" borderId="3" xfId="1" applyFont="1" applyBorder="1" applyAlignment="1">
      <alignment horizontal="right"/>
    </xf>
    <xf numFmtId="169" fontId="9" fillId="0" borderId="2" xfId="1" applyNumberFormat="1" applyFont="1" applyBorder="1" applyAlignment="1">
      <alignment horizontal="right" wrapText="1"/>
    </xf>
    <xf numFmtId="4" fontId="9" fillId="0" borderId="2" xfId="1" applyNumberFormat="1" applyFont="1" applyBorder="1" applyAlignment="1">
      <alignment horizontal="right"/>
    </xf>
    <xf numFmtId="4" fontId="9" fillId="0" borderId="3" xfId="1" applyNumberFormat="1" applyFont="1" applyBorder="1" applyAlignment="1">
      <alignment horizontal="right"/>
    </xf>
    <xf numFmtId="4" fontId="9" fillId="0" borderId="2" xfId="1" applyNumberFormat="1" applyFont="1" applyBorder="1" applyAlignment="1">
      <alignment horizontal="right" wrapText="1"/>
    </xf>
    <xf numFmtId="43" fontId="9" fillId="0" borderId="3" xfId="0" quotePrefix="1" applyNumberFormat="1" applyFont="1" applyBorder="1" applyAlignment="1">
      <alignment horizontal="center" vertical="center"/>
    </xf>
    <xf numFmtId="169" fontId="9" fillId="0" borderId="1" xfId="0" applyNumberFormat="1" applyFont="1" applyBorder="1" applyAlignment="1">
      <alignment horizontal="right" vertical="center"/>
    </xf>
    <xf numFmtId="4" fontId="9" fillId="0" borderId="2" xfId="1" applyNumberFormat="1" applyFont="1" applyBorder="1" applyAlignment="1">
      <alignment horizontal="center" vertical="center"/>
    </xf>
    <xf numFmtId="0" fontId="44" fillId="0" borderId="1" xfId="0" quotePrefix="1" applyFont="1" applyBorder="1" applyAlignment="1">
      <alignment horizontal="center" vertical="center"/>
    </xf>
    <xf numFmtId="0" fontId="44" fillId="0" borderId="1" xfId="0" applyFont="1" applyBorder="1" applyAlignment="1">
      <alignment vertical="center"/>
    </xf>
    <xf numFmtId="0" fontId="44" fillId="0" borderId="1" xfId="0" applyFont="1" applyBorder="1" applyAlignment="1">
      <alignment horizontal="left" vertical="center" wrapText="1"/>
    </xf>
    <xf numFmtId="0" fontId="44" fillId="0" borderId="1" xfId="0" applyFont="1" applyBorder="1" applyAlignment="1">
      <alignment horizontal="center" vertical="center"/>
    </xf>
    <xf numFmtId="0" fontId="44" fillId="0" borderId="1" xfId="0" applyFont="1" applyBorder="1"/>
    <xf numFmtId="165" fontId="44" fillId="0" borderId="1" xfId="1" applyNumberFormat="1" applyFont="1" applyBorder="1" applyAlignment="1">
      <alignment horizontal="center" vertical="center"/>
    </xf>
    <xf numFmtId="165" fontId="45" fillId="0" borderId="1" xfId="1" applyNumberFormat="1" applyFont="1" applyBorder="1" applyAlignment="1">
      <alignment vertical="center"/>
    </xf>
    <xf numFmtId="43" fontId="45" fillId="0" borderId="1" xfId="1" applyFont="1" applyBorder="1" applyAlignment="1">
      <alignment vertical="center"/>
    </xf>
    <xf numFmtId="0" fontId="45" fillId="0" borderId="1" xfId="0" applyFont="1" applyBorder="1" applyAlignment="1">
      <alignment vertical="center"/>
    </xf>
    <xf numFmtId="164" fontId="45" fillId="0" borderId="1" xfId="1" applyNumberFormat="1" applyFont="1" applyBorder="1" applyAlignment="1">
      <alignment vertical="center"/>
    </xf>
    <xf numFmtId="0" fontId="45" fillId="0" borderId="1" xfId="0" applyFont="1" applyBorder="1"/>
    <xf numFmtId="0" fontId="45" fillId="0" borderId="1"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4" fontId="46" fillId="0" borderId="1" xfId="0" quotePrefix="1" applyNumberFormat="1" applyFont="1" applyBorder="1" applyAlignment="1">
      <alignment horizontal="center" vertical="center"/>
    </xf>
    <xf numFmtId="0" fontId="47" fillId="0" borderId="1" xfId="0" quotePrefix="1" applyFont="1" applyBorder="1" applyAlignment="1">
      <alignment horizontal="center" vertical="center"/>
    </xf>
    <xf numFmtId="43" fontId="47" fillId="0" borderId="1" xfId="0" quotePrefix="1" applyNumberFormat="1" applyFont="1" applyBorder="1" applyAlignment="1">
      <alignment horizontal="center" vertical="center"/>
    </xf>
    <xf numFmtId="43" fontId="44" fillId="0" borderId="1" xfId="1" quotePrefix="1" applyFont="1" applyBorder="1" applyAlignment="1">
      <alignment horizontal="center" vertical="center"/>
    </xf>
    <xf numFmtId="0" fontId="43" fillId="0" borderId="1" xfId="0" applyFont="1" applyBorder="1" applyAlignment="1">
      <alignment horizontal="center" vertical="center"/>
    </xf>
    <xf numFmtId="43" fontId="43" fillId="0" borderId="1" xfId="1" applyFont="1" applyBorder="1" applyAlignment="1">
      <alignment horizontal="right" vertical="center"/>
    </xf>
    <xf numFmtId="43" fontId="12" fillId="0" borderId="1" xfId="1" quotePrefix="1" applyFont="1" applyBorder="1" applyAlignment="1">
      <alignment horizontal="center" vertical="center"/>
    </xf>
    <xf numFmtId="43" fontId="43" fillId="0" borderId="1" xfId="1" quotePrefix="1" applyFont="1" applyBorder="1" applyAlignment="1">
      <alignment horizontal="right" vertical="center"/>
    </xf>
    <xf numFmtId="2" fontId="43" fillId="0" borderId="1" xfId="0" quotePrefix="1" applyNumberFormat="1" applyFont="1" applyBorder="1" applyAlignment="1">
      <alignment horizontal="right" vertical="center" wrapText="1"/>
    </xf>
    <xf numFmtId="43" fontId="43" fillId="0" borderId="1" xfId="1" quotePrefix="1" applyFont="1" applyBorder="1" applyAlignment="1">
      <alignment horizontal="right" vertical="center" wrapText="1"/>
    </xf>
    <xf numFmtId="0" fontId="43" fillId="0" borderId="25" xfId="0" applyFont="1" applyBorder="1" applyAlignment="1">
      <alignment horizontal="center"/>
    </xf>
    <xf numFmtId="43" fontId="43" fillId="0" borderId="26" xfId="1" applyFont="1" applyBorder="1" applyAlignment="1">
      <alignment wrapText="1"/>
    </xf>
    <xf numFmtId="2" fontId="43" fillId="0" borderId="26" xfId="0" applyNumberFormat="1" applyFont="1" applyBorder="1" applyAlignment="1"/>
    <xf numFmtId="0" fontId="43" fillId="0" borderId="26" xfId="0" applyFont="1" applyBorder="1" applyAlignment="1"/>
    <xf numFmtId="0" fontId="43" fillId="0" borderId="29" xfId="0" applyFont="1" applyBorder="1" applyAlignment="1">
      <alignment horizontal="center" vertical="top"/>
    </xf>
    <xf numFmtId="0" fontId="43" fillId="0" borderId="31" xfId="0" applyFont="1" applyBorder="1" applyAlignment="1">
      <alignment horizontal="center"/>
    </xf>
    <xf numFmtId="0" fontId="43" fillId="0" borderId="34" xfId="0" applyFont="1" applyBorder="1" applyAlignment="1">
      <alignment horizontal="center" vertical="center" wrapText="1"/>
    </xf>
    <xf numFmtId="169" fontId="43" fillId="0" borderId="35" xfId="1" applyNumberFormat="1" applyFont="1" applyBorder="1" applyAlignment="1">
      <alignment horizontal="center" vertical="center"/>
    </xf>
    <xf numFmtId="2" fontId="43" fillId="0" borderId="35" xfId="0" applyNumberFormat="1" applyFont="1" applyBorder="1" applyAlignment="1">
      <alignment vertical="center" wrapText="1"/>
    </xf>
    <xf numFmtId="43" fontId="43" fillId="0" borderId="35" xfId="1" applyFont="1" applyBorder="1" applyAlignment="1">
      <alignment vertical="center" wrapText="1"/>
    </xf>
    <xf numFmtId="0" fontId="12" fillId="0" borderId="36" xfId="0" applyFont="1" applyBorder="1" applyAlignment="1">
      <alignment horizontal="center" vertical="center"/>
    </xf>
    <xf numFmtId="0" fontId="14" fillId="0" borderId="37" xfId="0" applyFont="1" applyBorder="1" applyAlignment="1">
      <alignment horizontal="justify" vertical="top"/>
    </xf>
    <xf numFmtId="0" fontId="43" fillId="0" borderId="25" xfId="0" applyFont="1" applyBorder="1" applyAlignment="1">
      <alignment horizontal="center" wrapText="1"/>
    </xf>
    <xf numFmtId="0" fontId="43" fillId="0" borderId="29" xfId="0" applyFont="1" applyBorder="1" applyAlignment="1">
      <alignment horizontal="center" vertical="center" wrapText="1"/>
    </xf>
    <xf numFmtId="0" fontId="43" fillId="0" borderId="31" xfId="0" applyFont="1" applyBorder="1" applyAlignment="1">
      <alignment horizontal="center" wrapText="1"/>
    </xf>
    <xf numFmtId="0" fontId="43" fillId="0" borderId="38" xfId="0" applyFont="1" applyBorder="1" applyAlignment="1">
      <alignment horizontal="center" wrapText="1"/>
    </xf>
    <xf numFmtId="0" fontId="43" fillId="0" borderId="39" xfId="0" applyFont="1" applyBorder="1" applyAlignment="1">
      <alignment horizontal="center" vertical="center" wrapText="1"/>
    </xf>
    <xf numFmtId="43" fontId="43" fillId="0" borderId="35" xfId="1" applyFont="1" applyBorder="1" applyAlignment="1">
      <alignment horizontal="right" vertical="center" wrapText="1"/>
    </xf>
    <xf numFmtId="2" fontId="43" fillId="0" borderId="35" xfId="0" applyNumberFormat="1" applyFont="1" applyBorder="1" applyAlignment="1">
      <alignment vertical="center"/>
    </xf>
    <xf numFmtId="0" fontId="14" fillId="0" borderId="36" xfId="0" applyFont="1" applyBorder="1"/>
    <xf numFmtId="0" fontId="12" fillId="2" borderId="2" xfId="0" applyFont="1" applyFill="1" applyBorder="1" applyAlignment="1">
      <alignment horizontal="center" wrapText="1"/>
    </xf>
    <xf numFmtId="0" fontId="12" fillId="0" borderId="25" xfId="0" quotePrefix="1" applyFont="1" applyBorder="1" applyAlignment="1">
      <alignment horizontal="center"/>
    </xf>
    <xf numFmtId="0" fontId="12" fillId="0" borderId="26" xfId="0" quotePrefix="1" applyFont="1" applyBorder="1" applyAlignment="1">
      <alignment horizontal="center"/>
    </xf>
    <xf numFmtId="0" fontId="12" fillId="0" borderId="40" xfId="0" quotePrefix="1" applyFont="1" applyBorder="1" applyAlignment="1">
      <alignment horizontal="center"/>
    </xf>
    <xf numFmtId="0" fontId="14" fillId="0" borderId="28" xfId="0" applyFont="1" applyBorder="1"/>
    <xf numFmtId="0" fontId="43" fillId="0" borderId="31" xfId="0" applyFont="1" applyBorder="1" applyAlignment="1">
      <alignment horizontal="center" vertical="center" wrapText="1"/>
    </xf>
    <xf numFmtId="0" fontId="14" fillId="0" borderId="32" xfId="0" applyFont="1" applyBorder="1"/>
    <xf numFmtId="0" fontId="12" fillId="2" borderId="45" xfId="0" applyFont="1" applyFill="1" applyBorder="1" applyAlignment="1">
      <alignment horizontal="center" vertical="center" wrapText="1"/>
    </xf>
    <xf numFmtId="0" fontId="12" fillId="0" borderId="31" xfId="0" quotePrefix="1" applyFont="1" applyBorder="1" applyAlignment="1">
      <alignment horizontal="center"/>
    </xf>
    <xf numFmtId="0" fontId="12" fillId="0" borderId="46" xfId="0" quotePrefix="1" applyFont="1" applyBorder="1" applyAlignment="1">
      <alignment horizontal="center"/>
    </xf>
    <xf numFmtId="0" fontId="12" fillId="0" borderId="29" xfId="0" applyFont="1" applyBorder="1" applyAlignment="1">
      <alignment horizontal="center" vertical="center" wrapText="1"/>
    </xf>
    <xf numFmtId="43" fontId="9" fillId="0" borderId="47" xfId="1" applyFont="1" applyBorder="1" applyAlignment="1">
      <alignment horizontal="center" vertical="center"/>
    </xf>
    <xf numFmtId="0" fontId="12" fillId="0" borderId="31" xfId="0" applyFont="1" applyBorder="1" applyAlignment="1">
      <alignment horizontal="center"/>
    </xf>
    <xf numFmtId="43" fontId="9" fillId="0" borderId="47" xfId="1" applyFont="1" applyBorder="1" applyAlignment="1">
      <alignment horizontal="right"/>
    </xf>
    <xf numFmtId="43" fontId="9" fillId="0" borderId="29" xfId="1" applyFont="1" applyBorder="1" applyAlignment="1">
      <alignment horizontal="right"/>
    </xf>
    <xf numFmtId="43" fontId="9" fillId="0" borderId="48" xfId="1" applyFont="1" applyBorder="1" applyAlignment="1">
      <alignment horizontal="right"/>
    </xf>
    <xf numFmtId="0" fontId="12" fillId="0" borderId="29" xfId="0" applyFont="1" applyBorder="1" applyAlignment="1">
      <alignment horizontal="center" vertical="center"/>
    </xf>
    <xf numFmtId="0" fontId="12" fillId="0" borderId="49" xfId="0" applyFont="1" applyBorder="1" applyAlignment="1">
      <alignment horizontal="center" vertical="center" wrapText="1"/>
    </xf>
    <xf numFmtId="43" fontId="9" fillId="0" borderId="47" xfId="1" applyFont="1" applyBorder="1" applyAlignment="1">
      <alignment horizontal="right" wrapText="1"/>
    </xf>
    <xf numFmtId="0" fontId="12" fillId="0" borderId="31" xfId="0" applyFont="1" applyBorder="1" applyAlignment="1">
      <alignment horizontal="center" vertical="center"/>
    </xf>
    <xf numFmtId="0" fontId="12" fillId="0" borderId="39" xfId="0" applyFont="1" applyBorder="1" applyAlignment="1">
      <alignment horizontal="center" vertical="center" wrapText="1"/>
    </xf>
    <xf numFmtId="169" fontId="9" fillId="0" borderId="35" xfId="0" applyNumberFormat="1" applyFont="1" applyBorder="1" applyAlignment="1">
      <alignment horizontal="center" vertical="center"/>
    </xf>
    <xf numFmtId="4" fontId="9" fillId="0" borderId="35" xfId="1" applyNumberFormat="1" applyFont="1" applyBorder="1" applyAlignment="1">
      <alignment horizontal="center" vertical="center" wrapText="1"/>
    </xf>
    <xf numFmtId="43" fontId="9" fillId="0" borderId="50" xfId="1" applyFont="1" applyBorder="1" applyAlignment="1">
      <alignment horizontal="center" vertical="center" wrapText="1"/>
    </xf>
    <xf numFmtId="0" fontId="48" fillId="0" borderId="0" xfId="0" applyFont="1" applyBorder="1" applyAlignment="1">
      <alignment vertical="top"/>
    </xf>
    <xf numFmtId="0" fontId="48" fillId="0" borderId="0" xfId="0" applyFont="1" applyBorder="1" applyAlignment="1">
      <alignment vertical="top" wrapText="1"/>
    </xf>
    <xf numFmtId="49" fontId="46" fillId="2" borderId="4" xfId="0" applyNumberFormat="1" applyFont="1" applyFill="1" applyBorder="1" applyAlignment="1">
      <alignment horizontal="center" vertical="center" wrapText="1"/>
    </xf>
    <xf numFmtId="0" fontId="46" fillId="0" borderId="0" xfId="0" applyFont="1" applyAlignment="1">
      <alignment horizontal="center"/>
    </xf>
    <xf numFmtId="49" fontId="46" fillId="2" borderId="2" xfId="0" applyNumberFormat="1" applyFont="1" applyFill="1" applyBorder="1" applyAlignment="1">
      <alignment horizontal="center" vertical="center" wrapText="1"/>
    </xf>
    <xf numFmtId="4" fontId="46" fillId="2" borderId="1" xfId="0" applyNumberFormat="1" applyFont="1" applyFill="1" applyBorder="1" applyAlignment="1">
      <alignment horizontal="center" vertical="center" wrapText="1"/>
    </xf>
    <xf numFmtId="49" fontId="46" fillId="2" borderId="1" xfId="0" applyNumberFormat="1" applyFont="1" applyFill="1" applyBorder="1" applyAlignment="1">
      <alignment horizontal="center" vertical="center" wrapText="1"/>
    </xf>
    <xf numFmtId="49" fontId="46" fillId="2" borderId="8" xfId="0" applyNumberFormat="1" applyFont="1" applyFill="1" applyBorder="1" applyAlignment="1">
      <alignment horizontal="left" vertical="center" wrapText="1"/>
    </xf>
    <xf numFmtId="43" fontId="46" fillId="2" borderId="1" xfId="1" applyFont="1" applyFill="1" applyBorder="1" applyAlignment="1">
      <alignment horizontal="center" vertical="center" wrapText="1"/>
    </xf>
    <xf numFmtId="0" fontId="48" fillId="0" borderId="52" xfId="0" applyFont="1" applyBorder="1" applyAlignment="1">
      <alignment vertical="top"/>
    </xf>
    <xf numFmtId="0" fontId="48" fillId="0" borderId="32" xfId="0" applyFont="1" applyBorder="1" applyAlignment="1">
      <alignment vertical="top"/>
    </xf>
    <xf numFmtId="0" fontId="10" fillId="0" borderId="52" xfId="0" applyFont="1" applyBorder="1" applyAlignment="1">
      <alignment vertical="top"/>
    </xf>
    <xf numFmtId="0" fontId="10" fillId="0" borderId="32" xfId="0" applyFont="1" applyBorder="1" applyAlignment="1">
      <alignment vertical="top"/>
    </xf>
    <xf numFmtId="0" fontId="11" fillId="0" borderId="52" xfId="0" applyFont="1" applyBorder="1" applyAlignment="1">
      <alignment horizontal="center" vertical="top"/>
    </xf>
    <xf numFmtId="0" fontId="11" fillId="0" borderId="32" xfId="0" applyFont="1" applyBorder="1" applyAlignment="1">
      <alignment horizontal="center" vertical="top"/>
    </xf>
    <xf numFmtId="49" fontId="46" fillId="2" borderId="49" xfId="0" applyNumberFormat="1" applyFont="1" applyFill="1" applyBorder="1" applyAlignment="1">
      <alignment horizontal="center" vertical="center" wrapText="1"/>
    </xf>
    <xf numFmtId="0" fontId="48" fillId="0" borderId="52" xfId="0" applyFont="1" applyBorder="1" applyAlignment="1">
      <alignment vertical="top" wrapText="1"/>
    </xf>
    <xf numFmtId="0" fontId="48" fillId="0" borderId="32" xfId="0" applyFont="1" applyBorder="1" applyAlignment="1">
      <alignment vertical="top" wrapText="1"/>
    </xf>
    <xf numFmtId="0" fontId="10" fillId="0" borderId="54" xfId="0" applyFont="1" applyBorder="1" applyAlignment="1">
      <alignment vertical="top"/>
    </xf>
    <xf numFmtId="0" fontId="10" fillId="0" borderId="55" xfId="0" applyFont="1" applyBorder="1" applyAlignment="1">
      <alignment vertical="top"/>
    </xf>
    <xf numFmtId="0" fontId="10" fillId="0" borderId="56" xfId="0" applyFont="1" applyBorder="1" applyAlignment="1">
      <alignment vertical="top"/>
    </xf>
    <xf numFmtId="4" fontId="46" fillId="2" borderId="4" xfId="0" applyNumberFormat="1" applyFont="1" applyFill="1" applyBorder="1" applyAlignment="1">
      <alignment horizontal="center" vertical="center" wrapText="1"/>
    </xf>
    <xf numFmtId="49" fontId="46" fillId="2" borderId="4" xfId="0" applyNumberFormat="1" applyFont="1" applyFill="1" applyBorder="1" applyAlignment="1">
      <alignment horizontal="left" vertical="center" wrapText="1"/>
    </xf>
    <xf numFmtId="43" fontId="46" fillId="2" borderId="4" xfId="1" applyFont="1" applyFill="1" applyBorder="1" applyAlignment="1">
      <alignment horizontal="center" vertical="center" wrapText="1"/>
    </xf>
    <xf numFmtId="49" fontId="46" fillId="2" borderId="1" xfId="0" applyNumberFormat="1" applyFont="1" applyFill="1" applyBorder="1" applyAlignment="1">
      <alignment horizontal="left" vertical="center" wrapText="1"/>
    </xf>
    <xf numFmtId="0" fontId="12" fillId="0" borderId="4" xfId="6" applyFont="1" applyBorder="1" applyAlignment="1">
      <alignment horizontal="justify" vertical="center" wrapText="1"/>
    </xf>
    <xf numFmtId="0" fontId="12" fillId="0" borderId="4" xfId="6" applyFont="1" applyBorder="1" applyAlignment="1">
      <alignment horizontal="justify" vertical="center"/>
    </xf>
    <xf numFmtId="0" fontId="12" fillId="0" borderId="4" xfId="6" applyFont="1" applyBorder="1" applyAlignment="1">
      <alignment horizontal="center" vertical="center"/>
    </xf>
    <xf numFmtId="43" fontId="12" fillId="0" borderId="4" xfId="1" quotePrefix="1" applyFont="1" applyBorder="1" applyAlignment="1">
      <alignment horizontal="center" vertical="center"/>
    </xf>
    <xf numFmtId="0" fontId="12" fillId="0" borderId="4" xfId="0" quotePrefix="1" applyFont="1" applyBorder="1" applyAlignment="1">
      <alignment horizontal="left" vertical="center" wrapText="1"/>
    </xf>
    <xf numFmtId="43" fontId="10" fillId="0" borderId="3" xfId="1" applyFont="1" applyBorder="1" applyAlignment="1">
      <alignment horizontal="justify" vertical="center"/>
    </xf>
    <xf numFmtId="43" fontId="46" fillId="2" borderId="45" xfId="1" applyFont="1" applyFill="1" applyBorder="1" applyAlignment="1">
      <alignment horizontal="center" vertical="center" wrapText="1"/>
    </xf>
    <xf numFmtId="43" fontId="7" fillId="0" borderId="0" xfId="0" applyNumberFormat="1" applyFont="1"/>
    <xf numFmtId="0" fontId="19" fillId="0" borderId="0" xfId="0" applyFont="1" applyAlignment="1">
      <alignment horizontal="center" vertical="center" wrapText="1"/>
    </xf>
    <xf numFmtId="0" fontId="13" fillId="0" borderId="14" xfId="0" applyFont="1" applyBorder="1" applyAlignment="1">
      <alignment horizontal="left" wrapText="1"/>
    </xf>
    <xf numFmtId="0" fontId="42" fillId="0" borderId="30" xfId="0" applyFont="1" applyBorder="1" applyAlignment="1">
      <alignment horizontal="left" wrapText="1"/>
    </xf>
    <xf numFmtId="0" fontId="13" fillId="0" borderId="8" xfId="0" applyFont="1" applyBorder="1" applyAlignment="1">
      <alignment horizontal="left" vertical="center" wrapText="1"/>
    </xf>
    <xf numFmtId="0" fontId="42" fillId="0" borderId="33" xfId="0" applyFont="1" applyBorder="1" applyAlignment="1">
      <alignment horizontal="left" vertical="center" wrapText="1"/>
    </xf>
    <xf numFmtId="0" fontId="13" fillId="0" borderId="27" xfId="0" applyFont="1" applyBorder="1" applyAlignment="1">
      <alignment horizontal="left" vertical="center" wrapText="1"/>
    </xf>
    <xf numFmtId="0" fontId="42" fillId="0" borderId="28" xfId="0" applyFont="1" applyBorder="1" applyAlignment="1">
      <alignment horizontal="left" vertical="center" wrapText="1"/>
    </xf>
    <xf numFmtId="0" fontId="13" fillId="0" borderId="15" xfId="0" applyFont="1" applyBorder="1" applyAlignment="1">
      <alignment horizontal="left" vertical="center" wrapText="1"/>
    </xf>
    <xf numFmtId="0" fontId="42" fillId="0" borderId="32" xfId="0" applyFont="1" applyBorder="1" applyAlignment="1">
      <alignment horizontal="left"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5" xfId="0" applyFont="1" applyBorder="1" applyAlignment="1">
      <alignment horizontal="justify" vertical="center"/>
    </xf>
    <xf numFmtId="0" fontId="10" fillId="0" borderId="7" xfId="0" applyFont="1" applyBorder="1" applyAlignment="1">
      <alignment horizontal="justify" vertical="center"/>
    </xf>
    <xf numFmtId="0" fontId="10" fillId="0" borderId="12" xfId="0" applyFont="1" applyBorder="1" applyAlignment="1">
      <alignment horizontal="justify" vertical="center"/>
    </xf>
    <xf numFmtId="0" fontId="12" fillId="2" borderId="8"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15" xfId="0" applyFont="1" applyFill="1" applyBorder="1" applyAlignment="1">
      <alignment horizontal="justify" vertical="center" wrapText="1"/>
    </xf>
    <xf numFmtId="0" fontId="12" fillId="2" borderId="10" xfId="0" applyFont="1" applyFill="1" applyBorder="1" applyAlignment="1">
      <alignment horizontal="justify"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0" fillId="0" borderId="8" xfId="0" applyFont="1" applyBorder="1" applyAlignment="1">
      <alignment horizontal="justify" vertical="center"/>
    </xf>
    <xf numFmtId="0" fontId="10" fillId="0" borderId="13" xfId="0" applyFont="1" applyBorder="1" applyAlignment="1">
      <alignment horizontal="justify" vertical="center"/>
    </xf>
    <xf numFmtId="0" fontId="10" fillId="0" borderId="9" xfId="0" applyFont="1" applyBorder="1" applyAlignment="1">
      <alignment horizontal="justify" vertical="center"/>
    </xf>
    <xf numFmtId="0" fontId="12" fillId="2" borderId="41"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9" fillId="2" borderId="3" xfId="0" applyFont="1" applyFill="1" applyBorder="1" applyAlignment="1">
      <alignment horizontal="center" vertical="center" wrapText="1"/>
    </xf>
    <xf numFmtId="0" fontId="12" fillId="2" borderId="14"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8"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8" fillId="2" borderId="14" xfId="8" applyFont="1" applyFill="1" applyBorder="1" applyAlignment="1">
      <alignment horizontal="center" vertical="center" wrapText="1"/>
    </xf>
    <xf numFmtId="0" fontId="8" fillId="2" borderId="6" xfId="8" applyFont="1" applyFill="1" applyBorder="1" applyAlignment="1">
      <alignment horizontal="center" vertical="center" wrapText="1"/>
    </xf>
    <xf numFmtId="0" fontId="8" fillId="2" borderId="1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0" fillId="0" borderId="5" xfId="8" applyFont="1" applyBorder="1" applyAlignment="1">
      <alignment horizontal="justify" vertical="center"/>
    </xf>
    <xf numFmtId="0" fontId="10" fillId="0" borderId="7" xfId="8" applyFont="1" applyBorder="1" applyAlignment="1">
      <alignment horizontal="justify" vertical="center"/>
    </xf>
    <xf numFmtId="0" fontId="10"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3" fillId="2" borderId="5"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12" fillId="0" borderId="15"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0" fontId="12" fillId="2" borderId="5"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0" borderId="14" xfId="0" quotePrefix="1" applyFont="1" applyBorder="1" applyAlignment="1">
      <alignment horizontal="justify" vertical="center"/>
    </xf>
    <xf numFmtId="0" fontId="12" fillId="0" borderId="6" xfId="0" quotePrefix="1" applyFont="1" applyBorder="1" applyAlignment="1">
      <alignment horizontal="justify" vertical="center"/>
    </xf>
    <xf numFmtId="0" fontId="12" fillId="0" borderId="11" xfId="0" quotePrefix="1" applyFont="1" applyBorder="1" applyAlignment="1">
      <alignment horizontal="justify" vertical="center"/>
    </xf>
    <xf numFmtId="0" fontId="48" fillId="0" borderId="51" xfId="0" applyFont="1" applyBorder="1" applyAlignment="1">
      <alignment vertical="top" wrapText="1"/>
    </xf>
    <xf numFmtId="0" fontId="48" fillId="0" borderId="40" xfId="0" applyFont="1" applyBorder="1" applyAlignment="1">
      <alignment vertical="top" wrapText="1"/>
    </xf>
    <xf numFmtId="0" fontId="48" fillId="0" borderId="28" xfId="0" applyFont="1" applyBorder="1" applyAlignment="1">
      <alignment vertical="top" wrapText="1"/>
    </xf>
    <xf numFmtId="0" fontId="48" fillId="0" borderId="52" xfId="0" applyFont="1" applyBorder="1" applyAlignment="1">
      <alignment vertical="top"/>
    </xf>
    <xf numFmtId="0" fontId="48" fillId="0" borderId="0" xfId="0" applyFont="1" applyBorder="1" applyAlignment="1">
      <alignment vertical="top"/>
    </xf>
    <xf numFmtId="0" fontId="48" fillId="0" borderId="32" xfId="0" applyFont="1" applyBorder="1" applyAlignment="1">
      <alignment vertical="top"/>
    </xf>
    <xf numFmtId="0" fontId="11" fillId="0" borderId="53" xfId="0" applyFont="1" applyBorder="1" applyAlignment="1">
      <alignment horizontal="center" vertical="top"/>
    </xf>
    <xf numFmtId="0" fontId="11" fillId="0" borderId="13" xfId="0" applyFont="1" applyBorder="1" applyAlignment="1">
      <alignment horizontal="center" vertical="top"/>
    </xf>
    <xf numFmtId="0" fontId="11" fillId="0" borderId="33" xfId="0" applyFont="1" applyBorder="1" applyAlignment="1">
      <alignment horizontal="center" vertical="top"/>
    </xf>
    <xf numFmtId="0" fontId="48" fillId="0" borderId="52" xfId="0" applyFont="1" applyBorder="1" applyAlignment="1">
      <alignment vertical="top" wrapText="1"/>
    </xf>
    <xf numFmtId="0" fontId="48" fillId="0" borderId="0" xfId="0" applyFont="1" applyBorder="1" applyAlignment="1">
      <alignment vertical="top" wrapText="1"/>
    </xf>
    <xf numFmtId="0" fontId="48" fillId="0" borderId="32" xfId="0" applyFont="1" applyBorder="1" applyAlignment="1">
      <alignment vertical="top" wrapText="1"/>
    </xf>
    <xf numFmtId="0" fontId="48" fillId="0" borderId="54" xfId="0" applyFont="1" applyBorder="1" applyAlignment="1">
      <alignment vertical="top"/>
    </xf>
    <xf numFmtId="0" fontId="48" fillId="0" borderId="55" xfId="0" applyFont="1" applyBorder="1" applyAlignment="1">
      <alignment vertical="top"/>
    </xf>
    <xf numFmtId="0" fontId="48" fillId="0" borderId="56" xfId="0" applyFont="1" applyBorder="1" applyAlignment="1">
      <alignment vertical="top"/>
    </xf>
    <xf numFmtId="0" fontId="48" fillId="0" borderId="51" xfId="0" applyFont="1" applyBorder="1" applyAlignment="1">
      <alignment vertical="top"/>
    </xf>
    <xf numFmtId="0" fontId="48" fillId="0" borderId="40" xfId="0" applyFont="1" applyBorder="1" applyAlignment="1">
      <alignment vertical="top"/>
    </xf>
    <xf numFmtId="0" fontId="48" fillId="0" borderId="28" xfId="0" applyFont="1" applyBorder="1" applyAlignment="1">
      <alignment vertical="top"/>
    </xf>
    <xf numFmtId="0" fontId="48" fillId="0" borderId="54" xfId="0" applyFont="1" applyBorder="1" applyAlignment="1">
      <alignment vertical="top" wrapText="1"/>
    </xf>
    <xf numFmtId="0" fontId="48" fillId="0" borderId="55" xfId="0" applyFont="1" applyBorder="1" applyAlignment="1">
      <alignment vertical="top" wrapText="1"/>
    </xf>
    <xf numFmtId="0" fontId="48" fillId="0" borderId="56" xfId="0" applyFont="1" applyBorder="1" applyAlignment="1">
      <alignment vertical="top"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vertical="center" wrapText="1"/>
    </xf>
    <xf numFmtId="0" fontId="10" fillId="0" borderId="12" xfId="0" applyFont="1" applyFill="1" applyBorder="1" applyAlignment="1">
      <alignment vertical="center" wrapText="1"/>
    </xf>
    <xf numFmtId="0" fontId="12" fillId="2" borderId="12" xfId="0" applyFont="1" applyFill="1" applyBorder="1" applyAlignment="1">
      <alignment horizontal="center" vertical="center" wrapText="1"/>
    </xf>
    <xf numFmtId="0" fontId="0" fillId="0" borderId="0" xfId="0" applyBorder="1" applyAlignment="1">
      <alignment vertical="top" wrapText="1"/>
    </xf>
    <xf numFmtId="0" fontId="0" fillId="0" borderId="32" xfId="0" applyBorder="1" applyAlignment="1">
      <alignment vertical="top" wrapText="1"/>
    </xf>
    <xf numFmtId="0" fontId="11" fillId="0" borderId="51" xfId="0" applyFont="1" applyBorder="1" applyAlignment="1">
      <alignment horizontal="center" vertical="top"/>
    </xf>
    <xf numFmtId="0" fontId="11" fillId="0" borderId="40" xfId="0" applyFont="1" applyBorder="1" applyAlignment="1">
      <alignment horizontal="center" vertical="top"/>
    </xf>
    <xf numFmtId="0" fontId="11" fillId="0" borderId="28" xfId="0" applyFont="1" applyBorder="1" applyAlignment="1">
      <alignment horizontal="center" vertical="top"/>
    </xf>
    <xf numFmtId="0" fontId="9" fillId="0" borderId="0" xfId="0" applyFont="1" applyBorder="1" applyAlignment="1">
      <alignment horizontal="center"/>
    </xf>
    <xf numFmtId="0" fontId="9" fillId="0" borderId="0" xfId="0" applyFont="1" applyAlignment="1">
      <alignment horizontal="center"/>
    </xf>
    <xf numFmtId="0" fontId="11" fillId="0" borderId="0" xfId="0" applyFont="1" applyBorder="1" applyAlignment="1">
      <alignment horizontal="center" vertical="top"/>
    </xf>
    <xf numFmtId="0" fontId="12" fillId="2" borderId="5" xfId="6" applyFont="1" applyFill="1" applyBorder="1" applyAlignment="1">
      <alignment horizontal="left" vertical="center" wrapText="1"/>
    </xf>
    <xf numFmtId="0" fontId="12" fillId="2" borderId="7" xfId="6" applyFont="1" applyFill="1" applyBorder="1" applyAlignment="1">
      <alignment horizontal="left" vertical="center" wrapText="1"/>
    </xf>
    <xf numFmtId="0" fontId="12" fillId="2" borderId="12" xfId="6" applyFont="1" applyFill="1" applyBorder="1" applyAlignment="1">
      <alignment horizontal="left" vertical="center" wrapText="1"/>
    </xf>
    <xf numFmtId="0" fontId="10" fillId="0" borderId="5" xfId="6" applyFont="1" applyBorder="1" applyAlignment="1">
      <alignment horizontal="justify" vertical="center"/>
    </xf>
    <xf numFmtId="0" fontId="10" fillId="0" borderId="7" xfId="6" applyFont="1" applyBorder="1" applyAlignment="1">
      <alignment horizontal="justify" vertical="center"/>
    </xf>
    <xf numFmtId="0" fontId="10" fillId="0" borderId="12" xfId="6" applyFont="1" applyBorder="1" applyAlignment="1">
      <alignment horizontal="justify" vertical="center"/>
    </xf>
    <xf numFmtId="0" fontId="20" fillId="2" borderId="5" xfId="0" applyFont="1" applyFill="1" applyBorder="1" applyAlignment="1">
      <alignment horizontal="center" vertical="center" wrapText="1"/>
    </xf>
    <xf numFmtId="0" fontId="12" fillId="0" borderId="2" xfId="0" applyFont="1" applyBorder="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0" fontId="14" fillId="0" borderId="2"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9"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2" fillId="0" borderId="2" xfId="0" quotePrefix="1" applyFont="1" applyBorder="1" applyAlignment="1">
      <alignment horizontal="center" vertical="top"/>
    </xf>
    <xf numFmtId="0" fontId="12" fillId="0" borderId="1" xfId="0" quotePrefix="1" applyFont="1" applyBorder="1" applyAlignment="1">
      <alignment horizontal="center" vertical="top"/>
    </xf>
    <xf numFmtId="0" fontId="12" fillId="0" borderId="3" xfId="0" quotePrefix="1" applyFont="1" applyBorder="1" applyAlignment="1">
      <alignment horizontal="center" vertical="top"/>
    </xf>
    <xf numFmtId="0" fontId="12" fillId="0" borderId="5" xfId="0" applyFont="1" applyBorder="1" applyAlignment="1">
      <alignment horizontal="center" vertical="center"/>
    </xf>
    <xf numFmtId="0" fontId="12" fillId="0" borderId="12" xfId="0" applyFont="1" applyBorder="1" applyAlignment="1">
      <alignment horizontal="center" vertical="center"/>
    </xf>
    <xf numFmtId="43" fontId="12" fillId="0" borderId="14" xfId="1" quotePrefix="1" applyFont="1" applyBorder="1" applyAlignment="1">
      <alignment horizontal="center" vertical="center"/>
    </xf>
    <xf numFmtId="43" fontId="12" fillId="0" borderId="11" xfId="1" quotePrefix="1" applyFont="1" applyBorder="1" applyAlignment="1">
      <alignment horizontal="center" vertical="center"/>
    </xf>
    <xf numFmtId="0" fontId="12" fillId="0" borderId="5" xfId="0" applyFont="1" applyBorder="1" applyAlignment="1">
      <alignment horizontal="center" vertical="center" wrapText="1"/>
    </xf>
    <xf numFmtId="2" fontId="12" fillId="0" borderId="14" xfId="0" quotePrefix="1" applyNumberFormat="1" applyFont="1" applyBorder="1" applyAlignment="1">
      <alignment horizontal="center" vertical="center"/>
    </xf>
    <xf numFmtId="2" fontId="12" fillId="0" borderId="11" xfId="0" quotePrefix="1" applyNumberFormat="1" applyFont="1" applyBorder="1" applyAlignment="1">
      <alignment horizontal="center" vertical="center"/>
    </xf>
    <xf numFmtId="0" fontId="12" fillId="2" borderId="5" xfId="7" applyFont="1" applyFill="1" applyBorder="1" applyAlignment="1">
      <alignment horizontal="center" vertical="center" wrapText="1"/>
    </xf>
    <xf numFmtId="0" fontId="12" fillId="2" borderId="7"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2" fillId="0" borderId="5" xfId="7" applyFont="1" applyBorder="1" applyAlignment="1">
      <alignment horizontal="justify" vertical="center" wrapText="1"/>
    </xf>
    <xf numFmtId="0" fontId="12" fillId="0" borderId="12" xfId="7" applyFont="1" applyBorder="1" applyAlignment="1">
      <alignment horizontal="justify" vertical="center" wrapText="1"/>
    </xf>
    <xf numFmtId="0" fontId="14" fillId="0" borderId="12" xfId="7" applyFont="1" applyBorder="1"/>
    <xf numFmtId="0" fontId="8" fillId="2" borderId="5"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12" fillId="0" borderId="5" xfId="7" applyFont="1" applyFill="1" applyBorder="1" applyAlignment="1">
      <alignment horizontal="justify" vertical="center"/>
    </xf>
    <xf numFmtId="0" fontId="12" fillId="0" borderId="7" xfId="7" applyFont="1" applyFill="1" applyBorder="1" applyAlignment="1">
      <alignment horizontal="justify" vertical="center"/>
    </xf>
    <xf numFmtId="0" fontId="12" fillId="0" borderId="12" xfId="7" applyFont="1" applyFill="1" applyBorder="1" applyAlignment="1">
      <alignment horizontal="justify" vertical="center"/>
    </xf>
    <xf numFmtId="0" fontId="14" fillId="0" borderId="7" xfId="7" applyFont="1" applyBorder="1" applyAlignment="1">
      <alignment horizontal="center"/>
    </xf>
    <xf numFmtId="0" fontId="9" fillId="2" borderId="2" xfId="12" applyFont="1" applyFill="1" applyBorder="1" applyAlignment="1">
      <alignment horizontal="center" vertical="center" wrapText="1"/>
    </xf>
    <xf numFmtId="0" fontId="9" fillId="2" borderId="3" xfId="12" applyFont="1" applyFill="1" applyBorder="1" applyAlignment="1">
      <alignment horizontal="center" vertical="center" wrapText="1"/>
    </xf>
    <xf numFmtId="0" fontId="14" fillId="2" borderId="7" xfId="0" applyFont="1" applyFill="1" applyBorder="1"/>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cellXfs>
  <cellStyles count="106">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22</xdr:row>
      <xdr:rowOff>31750</xdr:rowOff>
    </xdr:from>
    <xdr:to>
      <xdr:col>4</xdr:col>
      <xdr:colOff>714375</xdr:colOff>
      <xdr:row>31</xdr:row>
      <xdr:rowOff>127000</xdr:rowOff>
    </xdr:to>
    <xdr:sp macro="" textlink="">
      <xdr:nvSpPr>
        <xdr:cNvPr id="3" name="2 CuadroTexto"/>
        <xdr:cNvSpPr txBox="1"/>
      </xdr:nvSpPr>
      <xdr:spPr>
        <a:xfrm>
          <a:off x="95250" y="5000625"/>
          <a:ext cx="3667125" cy="166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l"/>
          <a:r>
            <a:rPr lang="es-ES" sz="1500" b="1">
              <a:latin typeface="GOTHAM ROUND"/>
            </a:rPr>
            <a:t>Titular</a:t>
          </a:r>
          <a:r>
            <a:rPr lang="es-ES" sz="1200" b="1">
              <a:latin typeface="GOTHAM ROUND"/>
            </a:rPr>
            <a:t>:___________________________</a:t>
          </a:r>
        </a:p>
        <a:p>
          <a:pPr algn="ctr"/>
          <a:r>
            <a:rPr lang="es-ES" sz="1200" b="1">
              <a:latin typeface="GOTHAM ROUND"/>
            </a:rPr>
            <a:t>ERASTO ENSÁSTIGA SANTIAGO</a:t>
          </a:r>
        </a:p>
        <a:p>
          <a:pPr algn="ctr"/>
          <a:r>
            <a:rPr lang="es-ES" sz="1200" b="1">
              <a:latin typeface="GOTHAM ROUND"/>
            </a:rPr>
            <a:t>Coordinador General</a:t>
          </a:r>
        </a:p>
      </xdr:txBody>
    </xdr:sp>
    <xdr:clientData/>
  </xdr:twoCellAnchor>
  <xdr:twoCellAnchor>
    <xdr:from>
      <xdr:col>5</xdr:col>
      <xdr:colOff>127000</xdr:colOff>
      <xdr:row>22</xdr:row>
      <xdr:rowOff>0</xdr:rowOff>
    </xdr:from>
    <xdr:to>
      <xdr:col>10</xdr:col>
      <xdr:colOff>587375</xdr:colOff>
      <xdr:row>31</xdr:row>
      <xdr:rowOff>111125</xdr:rowOff>
    </xdr:to>
    <xdr:sp macro="" textlink="">
      <xdr:nvSpPr>
        <xdr:cNvPr id="5" name="4 CuadroTexto"/>
        <xdr:cNvSpPr txBox="1"/>
      </xdr:nvSpPr>
      <xdr:spPr>
        <a:xfrm>
          <a:off x="3937000" y="4968875"/>
          <a:ext cx="4270375" cy="168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ctr"/>
          <a:endParaRPr lang="es-ES" sz="1200" b="1">
            <a:latin typeface="GOTHAM ROUND"/>
          </a:endParaRPr>
        </a:p>
        <a:p>
          <a:pPr algn="l"/>
          <a:r>
            <a:rPr lang="es-ES" sz="1500" b="1">
              <a:latin typeface="GOTHAM ROUND"/>
            </a:rPr>
            <a:t>Responsable: ________________________  </a:t>
          </a:r>
          <a:r>
            <a:rPr lang="es-ES" sz="1200" b="1">
              <a:latin typeface="GOTHAM ROUND"/>
            </a:rPr>
            <a:t>  </a:t>
          </a:r>
        </a:p>
        <a:p>
          <a:pPr algn="ctr"/>
          <a:r>
            <a:rPr lang="es-ES" sz="1200" b="1">
              <a:latin typeface="GOTHAM ROUND"/>
            </a:rPr>
            <a:t>                           MTRO. GERARDO MONTERO PALMA</a:t>
          </a:r>
        </a:p>
        <a:p>
          <a:pPr algn="ctr"/>
          <a:r>
            <a:rPr lang="es-ES" sz="1200" b="1">
              <a:latin typeface="GOTHAM ROUND"/>
            </a:rPr>
            <a:t>                          Director de Administración</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1381125</xdr:colOff>
      <xdr:row>8</xdr:row>
      <xdr:rowOff>174625</xdr:rowOff>
    </xdr:from>
    <xdr:ext cx="6921341" cy="2230939"/>
    <xdr:sp macro="" textlink="">
      <xdr:nvSpPr>
        <xdr:cNvPr id="3" name="2 Rectángulo"/>
        <xdr:cNvSpPr/>
      </xdr:nvSpPr>
      <xdr:spPr>
        <a:xfrm>
          <a:off x="1381125" y="1825625"/>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2000250</xdr:colOff>
      <xdr:row>6</xdr:row>
      <xdr:rowOff>149678</xdr:rowOff>
    </xdr:from>
    <xdr:ext cx="6921341" cy="2230939"/>
    <xdr:sp macro="" textlink="">
      <xdr:nvSpPr>
        <xdr:cNvPr id="2" name="1 Rectángulo"/>
        <xdr:cNvSpPr/>
      </xdr:nvSpPr>
      <xdr:spPr>
        <a:xfrm>
          <a:off x="2000250" y="2204357"/>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163444</xdr:colOff>
      <xdr:row>8</xdr:row>
      <xdr:rowOff>18321</xdr:rowOff>
    </xdr:from>
    <xdr:ext cx="6921341" cy="2230939"/>
    <xdr:sp macro="" textlink="">
      <xdr:nvSpPr>
        <xdr:cNvPr id="2" name="1 Rectángulo"/>
        <xdr:cNvSpPr/>
      </xdr:nvSpPr>
      <xdr:spPr>
        <a:xfrm>
          <a:off x="1989069" y="2383696"/>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1031875</xdr:colOff>
      <xdr:row>6</xdr:row>
      <xdr:rowOff>111125</xdr:rowOff>
    </xdr:from>
    <xdr:ext cx="6921341" cy="2230939"/>
    <xdr:sp macro="" textlink="">
      <xdr:nvSpPr>
        <xdr:cNvPr id="3" name="2 Rectángulo"/>
        <xdr:cNvSpPr/>
      </xdr:nvSpPr>
      <xdr:spPr>
        <a:xfrm>
          <a:off x="2476500" y="2619375"/>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1836965</xdr:colOff>
      <xdr:row>12</xdr:row>
      <xdr:rowOff>68036</xdr:rowOff>
    </xdr:from>
    <xdr:ext cx="6921341" cy="2230939"/>
    <xdr:sp macro="" textlink="">
      <xdr:nvSpPr>
        <xdr:cNvPr id="2" name="1 Rectángulo"/>
        <xdr:cNvSpPr/>
      </xdr:nvSpPr>
      <xdr:spPr>
        <a:xfrm>
          <a:off x="2979965" y="2830286"/>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1510393</xdr:colOff>
      <xdr:row>6</xdr:row>
      <xdr:rowOff>149679</xdr:rowOff>
    </xdr:from>
    <xdr:ext cx="6921341" cy="2230939"/>
    <xdr:sp macro="" textlink="">
      <xdr:nvSpPr>
        <xdr:cNvPr id="3" name="2 Rectángulo"/>
        <xdr:cNvSpPr/>
      </xdr:nvSpPr>
      <xdr:spPr>
        <a:xfrm>
          <a:off x="1510393" y="2326822"/>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1698625</xdr:colOff>
      <xdr:row>6</xdr:row>
      <xdr:rowOff>15875</xdr:rowOff>
    </xdr:from>
    <xdr:ext cx="6921341" cy="2230939"/>
    <xdr:sp macro="" textlink="">
      <xdr:nvSpPr>
        <xdr:cNvPr id="3" name="2 Rectángulo"/>
        <xdr:cNvSpPr/>
      </xdr:nvSpPr>
      <xdr:spPr>
        <a:xfrm>
          <a:off x="1698625" y="2540000"/>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365125</xdr:colOff>
      <xdr:row>8</xdr:row>
      <xdr:rowOff>31750</xdr:rowOff>
    </xdr:from>
    <xdr:ext cx="4572000" cy="1094274"/>
    <xdr:sp macro="" textlink="">
      <xdr:nvSpPr>
        <xdr:cNvPr id="2" name="1 Rectángulo"/>
        <xdr:cNvSpPr/>
      </xdr:nvSpPr>
      <xdr:spPr>
        <a:xfrm>
          <a:off x="2746375" y="2873375"/>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1555750</xdr:colOff>
      <xdr:row>5</xdr:row>
      <xdr:rowOff>333375</xdr:rowOff>
    </xdr:from>
    <xdr:ext cx="6921500" cy="2040439"/>
    <xdr:sp macro="" textlink="">
      <xdr:nvSpPr>
        <xdr:cNvPr id="2" name="1 Rectángulo"/>
        <xdr:cNvSpPr/>
      </xdr:nvSpPr>
      <xdr:spPr>
        <a:xfrm>
          <a:off x="1555750" y="2159000"/>
          <a:ext cx="6921500" cy="20404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1709738</xdr:colOff>
      <xdr:row>7</xdr:row>
      <xdr:rowOff>183356</xdr:rowOff>
    </xdr:from>
    <xdr:ext cx="6921341" cy="2230939"/>
    <xdr:sp macro="" textlink="">
      <xdr:nvSpPr>
        <xdr:cNvPr id="3" name="2 Rectángulo"/>
        <xdr:cNvSpPr/>
      </xdr:nvSpPr>
      <xdr:spPr>
        <a:xfrm>
          <a:off x="1709738" y="2355056"/>
          <a:ext cx="6921341" cy="2230939"/>
        </a:xfrm>
        <a:prstGeom prst="rect">
          <a:avLst/>
        </a:prstGeom>
        <a:noFill/>
      </xdr:spPr>
      <xdr:txBody>
        <a:bodyPr wrap="square" lIns="91440" tIns="45720" rIns="91440" bIns="45720" anchor="ctr">
          <a:no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a:t>
          </a:r>
          <a:r>
            <a:rPr lang="es-ES" sz="70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APLICA </a:t>
          </a:r>
          <a:endPar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3"/>
  <sheetViews>
    <sheetView showGridLines="0" zoomScale="60" zoomScaleNormal="60" workbookViewId="0">
      <selection activeCell="M31" sqref="M31"/>
    </sheetView>
  </sheetViews>
  <sheetFormatPr baseColWidth="10" defaultColWidth="11.42578125" defaultRowHeight="13.5"/>
  <cols>
    <col min="1" max="16384" width="11.42578125" style="1"/>
  </cols>
  <sheetData>
    <row r="6" spans="1:13" ht="13.15" customHeight="1">
      <c r="A6" s="289" t="s">
        <v>175</v>
      </c>
      <c r="B6" s="289"/>
      <c r="C6" s="289"/>
      <c r="D6" s="289"/>
      <c r="E6" s="289"/>
      <c r="F6" s="289"/>
      <c r="G6" s="289"/>
      <c r="H6" s="289"/>
      <c r="I6" s="289"/>
      <c r="J6" s="289"/>
      <c r="K6" s="289"/>
      <c r="L6" s="124"/>
      <c r="M6" s="124"/>
    </row>
    <row r="7" spans="1:13" ht="48.75" customHeight="1">
      <c r="A7" s="289"/>
      <c r="B7" s="289"/>
      <c r="C7" s="289"/>
      <c r="D7" s="289"/>
      <c r="E7" s="289"/>
      <c r="F7" s="289"/>
      <c r="G7" s="289"/>
      <c r="H7" s="289"/>
      <c r="I7" s="289"/>
      <c r="J7" s="289"/>
      <c r="K7" s="289"/>
      <c r="L7" s="124"/>
      <c r="M7" s="124"/>
    </row>
    <row r="8" spans="1:13" ht="85.5" customHeight="1">
      <c r="A8" s="289"/>
      <c r="B8" s="289"/>
      <c r="C8" s="289"/>
      <c r="D8" s="289"/>
      <c r="E8" s="289"/>
      <c r="F8" s="289"/>
      <c r="G8" s="289"/>
      <c r="H8" s="289"/>
      <c r="I8" s="289"/>
      <c r="J8" s="289"/>
      <c r="K8" s="289"/>
      <c r="L8" s="124"/>
      <c r="M8" s="124"/>
    </row>
    <row r="9" spans="1:13" ht="41.25" customHeight="1">
      <c r="A9" s="167"/>
      <c r="B9" s="167"/>
      <c r="C9" s="167"/>
      <c r="D9" s="167"/>
      <c r="E9" s="167"/>
      <c r="F9" s="167"/>
      <c r="G9" s="167"/>
      <c r="H9" s="167"/>
      <c r="I9" s="167"/>
      <c r="J9" s="167"/>
      <c r="K9" s="167"/>
      <c r="L9" s="124"/>
      <c r="M9" s="124"/>
    </row>
    <row r="11" spans="1:13" ht="15" customHeight="1">
      <c r="A11" s="289" t="s">
        <v>166</v>
      </c>
      <c r="B11" s="289"/>
      <c r="C11" s="289"/>
      <c r="D11" s="289"/>
      <c r="E11" s="289"/>
      <c r="F11" s="289"/>
      <c r="G11" s="289"/>
      <c r="H11" s="289"/>
      <c r="I11" s="289"/>
      <c r="J11" s="289"/>
      <c r="K11" s="289"/>
      <c r="L11" s="124"/>
      <c r="M11" s="124"/>
    </row>
    <row r="12" spans="1:13" ht="15" customHeight="1">
      <c r="A12" s="289"/>
      <c r="B12" s="289"/>
      <c r="C12" s="289"/>
      <c r="D12" s="289"/>
      <c r="E12" s="289"/>
      <c r="F12" s="289"/>
      <c r="G12" s="289"/>
      <c r="H12" s="289"/>
      <c r="I12" s="289"/>
      <c r="J12" s="289"/>
      <c r="K12" s="289"/>
      <c r="L12" s="124"/>
      <c r="M12" s="124"/>
    </row>
    <row r="13" spans="1:13" ht="15" customHeight="1">
      <c r="A13" s="289"/>
      <c r="B13" s="289"/>
      <c r="C13" s="289"/>
      <c r="D13" s="289"/>
      <c r="E13" s="289"/>
      <c r="F13" s="289"/>
      <c r="G13" s="289"/>
      <c r="H13" s="289"/>
      <c r="I13" s="289"/>
      <c r="J13" s="289"/>
      <c r="K13" s="289"/>
      <c r="L13" s="124"/>
      <c r="M13" s="124"/>
    </row>
    <row r="14" spans="1:13" ht="15" customHeight="1">
      <c r="A14" s="289"/>
      <c r="B14" s="289"/>
      <c r="C14" s="289"/>
      <c r="D14" s="289"/>
      <c r="E14" s="289"/>
      <c r="F14" s="289"/>
      <c r="G14" s="289"/>
      <c r="H14" s="289"/>
      <c r="I14" s="289"/>
      <c r="J14" s="289"/>
      <c r="K14" s="289"/>
      <c r="L14" s="124"/>
      <c r="M14" s="124"/>
    </row>
    <row r="15" spans="1:13" ht="13.15" customHeight="1">
      <c r="A15" s="124"/>
      <c r="B15" s="124"/>
      <c r="C15" s="124"/>
      <c r="D15" s="124"/>
      <c r="E15" s="124"/>
      <c r="F15" s="124"/>
      <c r="G15" s="124"/>
      <c r="H15" s="124"/>
      <c r="I15" s="124"/>
      <c r="J15" s="124"/>
      <c r="K15" s="124"/>
      <c r="L15" s="124"/>
      <c r="M15" s="124"/>
    </row>
    <row r="16" spans="1:13" ht="13.15" customHeight="1">
      <c r="A16" s="124"/>
      <c r="B16" s="124"/>
      <c r="C16" s="124"/>
      <c r="D16" s="124"/>
      <c r="E16" s="124"/>
      <c r="F16" s="124"/>
      <c r="G16" s="124"/>
      <c r="H16" s="124"/>
      <c r="I16" s="124"/>
      <c r="J16" s="124"/>
      <c r="K16" s="124"/>
      <c r="L16" s="124"/>
      <c r="M16" s="124"/>
    </row>
    <row r="17" spans="1:13" ht="13.15" customHeight="1">
      <c r="A17" s="124"/>
      <c r="B17" s="124"/>
      <c r="C17" s="124"/>
      <c r="D17" s="124"/>
      <c r="E17" s="124"/>
      <c r="F17" s="124"/>
      <c r="G17" s="124"/>
      <c r="H17" s="124"/>
      <c r="I17" s="124"/>
      <c r="J17" s="124"/>
      <c r="K17" s="124"/>
      <c r="L17" s="124"/>
      <c r="M17" s="124"/>
    </row>
    <row r="18" spans="1:13" ht="13.15" customHeight="1">
      <c r="A18" s="124"/>
      <c r="B18" s="124"/>
      <c r="C18" s="124"/>
      <c r="D18" s="124"/>
      <c r="E18" s="124"/>
      <c r="F18" s="124"/>
      <c r="G18" s="124"/>
      <c r="H18" s="124"/>
      <c r="I18" s="124"/>
      <c r="J18" s="124"/>
      <c r="K18" s="124"/>
      <c r="L18" s="124"/>
      <c r="M18" s="124"/>
    </row>
    <row r="19" spans="1:13" ht="13.15" customHeight="1">
      <c r="A19" s="124"/>
      <c r="B19" s="124"/>
      <c r="C19" s="124"/>
      <c r="D19" s="124"/>
      <c r="E19" s="124"/>
      <c r="F19" s="124"/>
      <c r="G19" s="124"/>
      <c r="H19" s="124"/>
      <c r="I19" s="124"/>
      <c r="J19" s="124"/>
      <c r="K19" s="124"/>
      <c r="L19" s="124"/>
      <c r="M19" s="124"/>
    </row>
    <row r="20" spans="1:13" ht="13.15" customHeight="1">
      <c r="A20" s="124"/>
      <c r="B20" s="124"/>
      <c r="C20" s="124"/>
      <c r="D20" s="124"/>
      <c r="E20" s="124"/>
      <c r="F20" s="124"/>
      <c r="G20" s="124"/>
      <c r="H20" s="124"/>
      <c r="I20" s="124"/>
      <c r="J20" s="124"/>
      <c r="K20" s="124"/>
      <c r="L20" s="124"/>
      <c r="M20" s="124"/>
    </row>
    <row r="24" spans="1:13" s="102" customFormat="1"/>
    <row r="25" spans="1:13" s="102" customFormat="1"/>
    <row r="26" spans="1:13" s="102" customFormat="1"/>
    <row r="27" spans="1:13" s="102" customFormat="1"/>
    <row r="28" spans="1:13" s="102" customFormat="1"/>
    <row r="29" spans="1:13" s="102" customFormat="1"/>
    <row r="30" spans="1:13" s="102" customFormat="1"/>
    <row r="31" spans="1:13" s="102" customFormat="1"/>
    <row r="32" spans="1:13" s="102" customFormat="1"/>
    <row r="33" s="102" customFormat="1"/>
  </sheetData>
  <mergeCells count="2">
    <mergeCell ref="A6:K8"/>
    <mergeCell ref="A11:K14"/>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 xml:space="preserve">&amp;C&amp;G&amp;R
</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60" zoomScaleNormal="80" workbookViewId="0">
      <selection activeCell="M31" sqref="M31"/>
    </sheetView>
  </sheetViews>
  <sheetFormatPr baseColWidth="10" defaultColWidth="8.7109375" defaultRowHeight="13.5"/>
  <cols>
    <col min="1" max="1" width="30.7109375" style="41" customWidth="1"/>
    <col min="2" max="5" width="15.7109375" style="54" customWidth="1"/>
    <col min="6" max="8" width="18.7109375" style="54" customWidth="1"/>
    <col min="9" max="16384" width="8.7109375" style="41"/>
  </cols>
  <sheetData>
    <row r="1" spans="1:9" ht="69" customHeight="1">
      <c r="A1" s="412" t="s">
        <v>165</v>
      </c>
      <c r="B1" s="301"/>
      <c r="C1" s="301"/>
      <c r="D1" s="301"/>
      <c r="E1" s="301"/>
      <c r="F1" s="301"/>
      <c r="G1" s="301"/>
      <c r="H1" s="302"/>
    </row>
    <row r="2" spans="1:9" ht="7.5" customHeight="1">
      <c r="A2" s="42"/>
      <c r="B2" s="42"/>
      <c r="C2" s="42"/>
      <c r="D2" s="42"/>
      <c r="E2" s="42"/>
      <c r="F2" s="42"/>
      <c r="G2" s="42"/>
      <c r="H2" s="42"/>
    </row>
    <row r="3" spans="1:9" ht="42" customHeight="1">
      <c r="A3" s="303" t="s">
        <v>173</v>
      </c>
      <c r="B3" s="304"/>
      <c r="C3" s="304"/>
      <c r="D3" s="304"/>
      <c r="E3" s="304"/>
      <c r="F3" s="304"/>
      <c r="G3" s="304"/>
      <c r="H3" s="305"/>
    </row>
    <row r="4" spans="1:9" ht="37.5" customHeight="1">
      <c r="A4" s="409" t="s">
        <v>180</v>
      </c>
      <c r="B4" s="410"/>
      <c r="C4" s="410"/>
      <c r="D4" s="410"/>
      <c r="E4" s="410"/>
      <c r="F4" s="410"/>
      <c r="G4" s="410"/>
      <c r="H4" s="411"/>
    </row>
    <row r="5" spans="1:9" ht="6" customHeight="1">
      <c r="A5" s="44"/>
      <c r="B5" s="43"/>
      <c r="C5" s="43"/>
      <c r="D5" s="43"/>
      <c r="E5" s="43"/>
      <c r="F5" s="43"/>
      <c r="G5" s="43"/>
      <c r="H5" s="43"/>
    </row>
    <row r="6" spans="1:9" ht="36" customHeight="1">
      <c r="A6" s="406" t="s">
        <v>100</v>
      </c>
      <c r="B6" s="407"/>
      <c r="C6" s="407"/>
      <c r="D6" s="407"/>
      <c r="E6" s="407"/>
      <c r="F6" s="407"/>
      <c r="G6" s="407"/>
      <c r="H6" s="408"/>
      <c r="I6" s="45"/>
    </row>
    <row r="7" spans="1:9" ht="39.75" customHeight="1">
      <c r="A7" s="406" t="s">
        <v>56</v>
      </c>
      <c r="B7" s="407"/>
      <c r="C7" s="407"/>
      <c r="D7" s="407"/>
      <c r="E7" s="407"/>
      <c r="F7" s="407"/>
      <c r="G7" s="407"/>
      <c r="H7" s="408"/>
      <c r="I7" s="45"/>
    </row>
    <row r="8" spans="1:9" ht="6.75" customHeight="1">
      <c r="A8" s="46"/>
      <c r="B8" s="46"/>
      <c r="C8" s="46"/>
      <c r="D8" s="46"/>
      <c r="E8" s="46"/>
      <c r="F8" s="46"/>
      <c r="G8" s="46"/>
      <c r="H8" s="46"/>
    </row>
    <row r="9" spans="1:9" ht="66.75" customHeight="1">
      <c r="A9" s="143" t="s">
        <v>57</v>
      </c>
      <c r="B9" s="144" t="s">
        <v>58</v>
      </c>
      <c r="C9" s="144" t="s">
        <v>59</v>
      </c>
      <c r="D9" s="144" t="s">
        <v>60</v>
      </c>
      <c r="E9" s="144" t="s">
        <v>61</v>
      </c>
      <c r="F9" s="144" t="s">
        <v>62</v>
      </c>
      <c r="G9" s="144" t="s">
        <v>63</v>
      </c>
      <c r="H9" s="144" t="s">
        <v>64</v>
      </c>
      <c r="I9" s="47"/>
    </row>
    <row r="10" spans="1:9" s="50" customFormat="1" ht="67.150000000000006" customHeight="1">
      <c r="A10" s="48" t="s">
        <v>32</v>
      </c>
      <c r="B10" s="81"/>
      <c r="C10" s="81"/>
      <c r="D10" s="81"/>
      <c r="E10" s="81"/>
      <c r="F10" s="81"/>
      <c r="G10" s="81"/>
      <c r="H10" s="81"/>
      <c r="I10" s="49"/>
    </row>
    <row r="11" spans="1:9" ht="67.150000000000006" customHeight="1">
      <c r="A11" s="48" t="s">
        <v>31</v>
      </c>
      <c r="B11" s="81"/>
      <c r="C11" s="81"/>
      <c r="D11" s="81"/>
      <c r="E11" s="81"/>
      <c r="F11" s="81"/>
      <c r="G11" s="81"/>
      <c r="H11" s="81"/>
      <c r="I11" s="49"/>
    </row>
    <row r="12" spans="1:9" ht="57.75" customHeight="1">
      <c r="A12" s="51" t="s">
        <v>29</v>
      </c>
      <c r="B12" s="81"/>
      <c r="C12" s="81"/>
      <c r="D12" s="81"/>
      <c r="E12" s="81"/>
      <c r="F12" s="81"/>
      <c r="G12" s="81"/>
      <c r="H12" s="81"/>
      <c r="I12" s="49"/>
    </row>
    <row r="13" spans="1:9" ht="70.900000000000006" customHeight="1">
      <c r="A13" s="48" t="s">
        <v>30</v>
      </c>
      <c r="B13" s="82"/>
      <c r="C13" s="82"/>
      <c r="D13" s="82"/>
      <c r="E13" s="82"/>
      <c r="F13" s="82"/>
      <c r="G13" s="82"/>
      <c r="H13" s="82"/>
      <c r="I13" s="52"/>
    </row>
    <row r="14" spans="1:9">
      <c r="A14" s="53"/>
    </row>
    <row r="15" spans="1:9">
      <c r="A15" s="5"/>
      <c r="C15" s="7"/>
      <c r="G15" s="6"/>
    </row>
    <row r="16" spans="1:9">
      <c r="A16" s="8"/>
      <c r="C16" s="10"/>
      <c r="G16" s="9"/>
    </row>
    <row r="17" spans="1:9" ht="15">
      <c r="A17" s="55"/>
    </row>
    <row r="18" spans="1:9" ht="15">
      <c r="A18" s="55"/>
    </row>
    <row r="19" spans="1:9" ht="15">
      <c r="A19" s="55"/>
    </row>
    <row r="20" spans="1:9" ht="15">
      <c r="A20" s="55"/>
    </row>
    <row r="21" spans="1:9" ht="15">
      <c r="A21" s="55"/>
    </row>
    <row r="22" spans="1:9" ht="15">
      <c r="A22" s="55"/>
    </row>
    <row r="23" spans="1:9" ht="15">
      <c r="A23" s="55"/>
    </row>
    <row r="24" spans="1:9" ht="15">
      <c r="A24" s="55"/>
    </row>
    <row r="25" spans="1:9" ht="15">
      <c r="A25" s="55"/>
    </row>
    <row r="26" spans="1:9" ht="15">
      <c r="A26" s="55"/>
    </row>
    <row r="27" spans="1:9" s="54" customFormat="1" ht="15">
      <c r="A27" s="55"/>
      <c r="I27" s="41"/>
    </row>
    <row r="28" spans="1:9" s="54" customFormat="1" ht="15">
      <c r="A28" s="55"/>
      <c r="I28" s="41"/>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BreakPreview" zoomScale="60" zoomScaleNormal="80" workbookViewId="0">
      <selection activeCell="M31" sqref="M31"/>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16384" width="11.42578125" style="1"/>
  </cols>
  <sheetData>
    <row r="1" spans="1:7" ht="35.1" customHeight="1">
      <c r="A1" s="300" t="s">
        <v>94</v>
      </c>
      <c r="B1" s="301"/>
      <c r="C1" s="301"/>
      <c r="D1" s="301"/>
      <c r="E1" s="301"/>
      <c r="F1" s="302"/>
    </row>
    <row r="2" spans="1:7" ht="5.25" customHeight="1"/>
    <row r="3" spans="1:7" ht="43.5" customHeight="1">
      <c r="A3" s="303" t="s">
        <v>173</v>
      </c>
      <c r="B3" s="304"/>
      <c r="C3" s="304"/>
      <c r="D3" s="304"/>
      <c r="E3" s="304"/>
      <c r="F3" s="305"/>
    </row>
    <row r="4" spans="1:7" ht="29.25" customHeight="1">
      <c r="A4" s="303" t="s">
        <v>174</v>
      </c>
      <c r="B4" s="304"/>
      <c r="C4" s="304"/>
      <c r="D4" s="304"/>
      <c r="E4" s="304"/>
      <c r="F4" s="305"/>
    </row>
    <row r="5" spans="1:7" ht="34.9" customHeight="1">
      <c r="A5" s="419" t="s">
        <v>140</v>
      </c>
      <c r="B5" s="420"/>
      <c r="C5" s="420"/>
      <c r="D5" s="420"/>
      <c r="E5" s="420"/>
      <c r="F5" s="421"/>
      <c r="G5" s="3"/>
    </row>
    <row r="6" spans="1:7" ht="34.9" customHeight="1">
      <c r="A6" s="123" t="s">
        <v>111</v>
      </c>
      <c r="B6" s="425" t="s">
        <v>28</v>
      </c>
      <c r="C6" s="426"/>
      <c r="D6" s="429" t="s">
        <v>112</v>
      </c>
      <c r="E6" s="426"/>
      <c r="F6" s="4" t="s">
        <v>114</v>
      </c>
    </row>
    <row r="7" spans="1:7" ht="32.25" customHeight="1">
      <c r="A7" s="208">
        <v>43518791</v>
      </c>
      <c r="B7" s="427">
        <v>43518791</v>
      </c>
      <c r="C7" s="428"/>
      <c r="D7" s="430">
        <f>+(B7-A7)</f>
        <v>0</v>
      </c>
      <c r="E7" s="431"/>
      <c r="F7" s="83">
        <f>+((B7/A7)-1)*100</f>
        <v>0</v>
      </c>
    </row>
    <row r="8" spans="1:7" ht="9" customHeight="1">
      <c r="A8" s="59"/>
      <c r="B8" s="59"/>
      <c r="C8" s="59"/>
      <c r="D8" s="60"/>
      <c r="E8" s="60"/>
      <c r="F8" s="61"/>
    </row>
    <row r="9" spans="1:7" ht="27" customHeight="1">
      <c r="A9" s="298" t="s">
        <v>146</v>
      </c>
      <c r="B9" s="298" t="s">
        <v>111</v>
      </c>
      <c r="C9" s="298" t="s">
        <v>28</v>
      </c>
      <c r="D9" s="298" t="s">
        <v>55</v>
      </c>
      <c r="E9" s="298" t="s">
        <v>108</v>
      </c>
      <c r="F9" s="137"/>
    </row>
    <row r="10" spans="1:7" ht="24" customHeight="1">
      <c r="A10" s="299"/>
      <c r="B10" s="299"/>
      <c r="C10" s="299"/>
      <c r="D10" s="299"/>
      <c r="E10" s="299"/>
      <c r="F10" s="145" t="s">
        <v>147</v>
      </c>
    </row>
    <row r="11" spans="1:7" ht="25.5" customHeight="1">
      <c r="A11" s="333"/>
      <c r="B11" s="333"/>
      <c r="C11" s="333"/>
      <c r="D11" s="333"/>
      <c r="E11" s="333"/>
      <c r="F11" s="138"/>
    </row>
    <row r="12" spans="1:7" ht="16.899999999999999" customHeight="1">
      <c r="A12" s="422" t="s">
        <v>3</v>
      </c>
      <c r="B12" s="422" t="s">
        <v>4</v>
      </c>
      <c r="C12" s="422" t="s">
        <v>5</v>
      </c>
      <c r="D12" s="422" t="s">
        <v>7</v>
      </c>
      <c r="E12" s="422" t="s">
        <v>8</v>
      </c>
      <c r="F12" s="422" t="s">
        <v>9</v>
      </c>
    </row>
    <row r="13" spans="1:7" ht="16.899999999999999" customHeight="1">
      <c r="A13" s="423"/>
      <c r="B13" s="423"/>
      <c r="C13" s="423"/>
      <c r="D13" s="423"/>
      <c r="E13" s="423"/>
      <c r="F13" s="423"/>
    </row>
    <row r="14" spans="1:7" ht="16.899999999999999" customHeight="1">
      <c r="A14" s="424"/>
      <c r="B14" s="424"/>
      <c r="C14" s="424"/>
      <c r="D14" s="424"/>
      <c r="E14" s="424"/>
      <c r="F14" s="424"/>
    </row>
    <row r="15" spans="1:7" ht="16.899999999999999" customHeight="1">
      <c r="A15" s="413"/>
      <c r="B15" s="416"/>
      <c r="C15" s="416"/>
      <c r="D15" s="416"/>
      <c r="E15" s="416"/>
      <c r="F15" s="84"/>
    </row>
    <row r="16" spans="1:7" ht="16.899999999999999" customHeight="1">
      <c r="A16" s="414"/>
      <c r="B16" s="417"/>
      <c r="C16" s="417"/>
      <c r="D16" s="417"/>
      <c r="E16" s="417"/>
      <c r="F16" s="31"/>
    </row>
    <row r="17" spans="1:6" ht="16.899999999999999" customHeight="1">
      <c r="A17" s="415"/>
      <c r="B17" s="418"/>
      <c r="C17" s="418"/>
      <c r="D17" s="418"/>
      <c r="E17" s="418"/>
      <c r="F17" s="62"/>
    </row>
    <row r="18" spans="1:6" ht="16.899999999999999" customHeight="1">
      <c r="A18" s="413"/>
      <c r="B18" s="416"/>
      <c r="C18" s="416"/>
      <c r="D18" s="416"/>
      <c r="E18" s="416"/>
      <c r="F18" s="84"/>
    </row>
    <row r="19" spans="1:6" ht="16.899999999999999" customHeight="1">
      <c r="A19" s="414"/>
      <c r="B19" s="417"/>
      <c r="C19" s="417"/>
      <c r="D19" s="417"/>
      <c r="E19" s="417"/>
      <c r="F19" s="31"/>
    </row>
    <row r="20" spans="1:6" ht="4.5" customHeight="1">
      <c r="A20" s="415"/>
      <c r="B20" s="418"/>
      <c r="C20" s="418"/>
      <c r="D20" s="418"/>
      <c r="E20" s="418"/>
      <c r="F20" s="62"/>
    </row>
    <row r="21" spans="1:6" ht="16.899999999999999" customHeight="1">
      <c r="A21" s="413"/>
      <c r="B21" s="416"/>
      <c r="C21" s="416"/>
      <c r="D21" s="416"/>
      <c r="E21" s="416"/>
      <c r="F21" s="84"/>
    </row>
    <row r="22" spans="1:6" ht="16.899999999999999" customHeight="1">
      <c r="A22" s="414"/>
      <c r="B22" s="417"/>
      <c r="C22" s="417"/>
      <c r="D22" s="417"/>
      <c r="E22" s="417"/>
      <c r="F22" s="31"/>
    </row>
    <row r="23" spans="1:6" ht="5.25" customHeight="1">
      <c r="A23" s="415"/>
      <c r="B23" s="418"/>
      <c r="C23" s="418"/>
      <c r="D23" s="418"/>
      <c r="E23" s="418"/>
      <c r="F23" s="62"/>
    </row>
    <row r="24" spans="1:6" ht="16.899999999999999" customHeight="1">
      <c r="A24" s="413"/>
      <c r="B24" s="416"/>
      <c r="C24" s="416"/>
      <c r="D24" s="416"/>
      <c r="E24" s="416"/>
      <c r="F24" s="84"/>
    </row>
    <row r="25" spans="1:6" ht="16.899999999999999" customHeight="1">
      <c r="A25" s="414"/>
      <c r="B25" s="417"/>
      <c r="C25" s="417"/>
      <c r="D25" s="417"/>
      <c r="E25" s="417"/>
      <c r="F25" s="31"/>
    </row>
    <row r="26" spans="1:6" ht="16.899999999999999" customHeight="1">
      <c r="A26" s="415"/>
      <c r="B26" s="418"/>
      <c r="C26" s="418"/>
      <c r="D26" s="418"/>
      <c r="E26" s="418"/>
      <c r="F26" s="62"/>
    </row>
    <row r="27" spans="1:6">
      <c r="A27" s="15"/>
    </row>
    <row r="28" spans="1:6">
      <c r="A28" s="15"/>
    </row>
    <row r="29" spans="1:6">
      <c r="A29" s="5"/>
      <c r="B29" s="7"/>
    </row>
    <row r="30" spans="1:6">
      <c r="A30" s="8"/>
      <c r="B30" s="10"/>
    </row>
  </sheetData>
  <mergeCells count="39">
    <mergeCell ref="B15:B17"/>
    <mergeCell ref="C15:C17"/>
    <mergeCell ref="D15:D17"/>
    <mergeCell ref="E15:E17"/>
    <mergeCell ref="B6:C6"/>
    <mergeCell ref="B7:C7"/>
    <mergeCell ref="D6:E6"/>
    <mergeCell ref="D7:E7"/>
    <mergeCell ref="B12:B14"/>
    <mergeCell ref="B9:B11"/>
    <mergeCell ref="C9:C11"/>
    <mergeCell ref="D9:D11"/>
    <mergeCell ref="E9:E11"/>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A21:A23"/>
    <mergeCell ref="B21:B23"/>
    <mergeCell ref="C21:C23"/>
    <mergeCell ref="D21:D23"/>
    <mergeCell ref="E21:E23"/>
    <mergeCell ref="A24:A26"/>
    <mergeCell ref="B24:B26"/>
    <mergeCell ref="C24:C26"/>
    <mergeCell ref="D24:D26"/>
    <mergeCell ref="E24:E26"/>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7 A12:F12 E7"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showGridLines="0" tabSelected="1" zoomScale="80" zoomScaleNormal="80" workbookViewId="0">
      <selection activeCell="G106" sqref="G106"/>
    </sheetView>
  </sheetViews>
  <sheetFormatPr baseColWidth="10" defaultColWidth="11.42578125" defaultRowHeight="13.5"/>
  <cols>
    <col min="1" max="1" width="38.28515625" style="1" customWidth="1"/>
    <col min="2" max="2" width="15.28515625" style="1" customWidth="1"/>
    <col min="3" max="4" width="16.140625" style="1" customWidth="1"/>
    <col min="5" max="5" width="17.28515625" style="1" customWidth="1"/>
    <col min="6" max="6" width="44.28515625" style="1" customWidth="1"/>
    <col min="7" max="8" width="18.85546875" style="1" bestFit="1" customWidth="1"/>
    <col min="9" max="16384" width="11.42578125" style="1"/>
  </cols>
  <sheetData>
    <row r="1" spans="1:8" ht="39" customHeight="1">
      <c r="A1" s="300" t="s">
        <v>91</v>
      </c>
      <c r="B1" s="301"/>
      <c r="C1" s="301"/>
      <c r="D1" s="301"/>
      <c r="E1" s="301"/>
      <c r="F1" s="302"/>
    </row>
    <row r="2" spans="1:8" ht="6.75" customHeight="1"/>
    <row r="3" spans="1:8" ht="34.5" customHeight="1">
      <c r="A3" s="303" t="s">
        <v>173</v>
      </c>
      <c r="B3" s="304"/>
      <c r="C3" s="304"/>
      <c r="D3" s="304"/>
      <c r="E3" s="304"/>
      <c r="F3" s="305"/>
    </row>
    <row r="4" spans="1:8" ht="27.75" customHeight="1">
      <c r="A4" s="303" t="s">
        <v>174</v>
      </c>
      <c r="B4" s="304"/>
      <c r="C4" s="304"/>
      <c r="D4" s="304"/>
      <c r="E4" s="304"/>
      <c r="F4" s="305"/>
    </row>
    <row r="5" spans="1:8" ht="33" customHeight="1">
      <c r="A5" s="298" t="s">
        <v>113</v>
      </c>
      <c r="B5" s="327" t="s">
        <v>24</v>
      </c>
      <c r="C5" s="397"/>
      <c r="D5" s="327" t="s">
        <v>141</v>
      </c>
      <c r="E5" s="397"/>
      <c r="F5" s="298" t="s">
        <v>17</v>
      </c>
    </row>
    <row r="6" spans="1:8" ht="30.75" customHeight="1">
      <c r="A6" s="333"/>
      <c r="B6" s="146" t="s">
        <v>120</v>
      </c>
      <c r="C6" s="146" t="s">
        <v>25</v>
      </c>
      <c r="D6" s="131" t="s">
        <v>28</v>
      </c>
      <c r="E6" s="131" t="s">
        <v>21</v>
      </c>
      <c r="F6" s="333"/>
    </row>
    <row r="7" spans="1:8" ht="39.950000000000003" customHeight="1">
      <c r="A7" s="281" t="s">
        <v>256</v>
      </c>
      <c r="B7" s="282" t="s">
        <v>257</v>
      </c>
      <c r="C7" s="283">
        <v>5</v>
      </c>
      <c r="D7" s="284">
        <v>131580</v>
      </c>
      <c r="E7" s="284">
        <v>131580</v>
      </c>
      <c r="F7" s="285" t="s">
        <v>258</v>
      </c>
      <c r="H7" s="288">
        <f>SUM(E7:E62)</f>
        <v>6160360</v>
      </c>
    </row>
    <row r="8" spans="1:8" ht="39.950000000000003" customHeight="1">
      <c r="A8" s="281" t="s">
        <v>256</v>
      </c>
      <c r="B8" s="282" t="s">
        <v>257</v>
      </c>
      <c r="C8" s="283">
        <v>5</v>
      </c>
      <c r="D8" s="284">
        <v>117580</v>
      </c>
      <c r="E8" s="284">
        <v>117580</v>
      </c>
      <c r="F8" s="285" t="s">
        <v>258</v>
      </c>
    </row>
    <row r="9" spans="1:8" ht="39.950000000000003" customHeight="1">
      <c r="A9" s="281" t="s">
        <v>256</v>
      </c>
      <c r="B9" s="282" t="s">
        <v>257</v>
      </c>
      <c r="C9" s="283">
        <v>5</v>
      </c>
      <c r="D9" s="284">
        <v>117580</v>
      </c>
      <c r="E9" s="284">
        <v>117580</v>
      </c>
      <c r="F9" s="285" t="s">
        <v>258</v>
      </c>
    </row>
    <row r="10" spans="1:8" ht="39.950000000000003" customHeight="1">
      <c r="A10" s="281" t="s">
        <v>256</v>
      </c>
      <c r="B10" s="282" t="s">
        <v>257</v>
      </c>
      <c r="C10" s="283">
        <v>5</v>
      </c>
      <c r="D10" s="284">
        <v>121580</v>
      </c>
      <c r="E10" s="284">
        <v>121580</v>
      </c>
      <c r="F10" s="285" t="s">
        <v>258</v>
      </c>
    </row>
    <row r="11" spans="1:8" ht="39.950000000000003" customHeight="1">
      <c r="A11" s="281" t="s">
        <v>256</v>
      </c>
      <c r="B11" s="282" t="s">
        <v>257</v>
      </c>
      <c r="C11" s="283">
        <v>5</v>
      </c>
      <c r="D11" s="284">
        <v>121580</v>
      </c>
      <c r="E11" s="284">
        <v>121580</v>
      </c>
      <c r="F11" s="285" t="s">
        <v>258</v>
      </c>
    </row>
    <row r="12" spans="1:8" ht="39.950000000000003" customHeight="1">
      <c r="A12" s="281" t="s">
        <v>256</v>
      </c>
      <c r="B12" s="282" t="s">
        <v>257</v>
      </c>
      <c r="C12" s="283">
        <v>5</v>
      </c>
      <c r="D12" s="284">
        <v>121580</v>
      </c>
      <c r="E12" s="284">
        <v>121580</v>
      </c>
      <c r="F12" s="285" t="s">
        <v>258</v>
      </c>
    </row>
    <row r="13" spans="1:8" ht="39.950000000000003" customHeight="1">
      <c r="A13" s="281" t="s">
        <v>256</v>
      </c>
      <c r="B13" s="282" t="s">
        <v>257</v>
      </c>
      <c r="C13" s="283">
        <v>5</v>
      </c>
      <c r="D13" s="284">
        <v>121580</v>
      </c>
      <c r="E13" s="284">
        <v>121580</v>
      </c>
      <c r="F13" s="285" t="s">
        <v>258</v>
      </c>
    </row>
    <row r="14" spans="1:8" ht="39.950000000000003" customHeight="1">
      <c r="A14" s="281" t="s">
        <v>256</v>
      </c>
      <c r="B14" s="282" t="s">
        <v>257</v>
      </c>
      <c r="C14" s="283">
        <v>5</v>
      </c>
      <c r="D14" s="284">
        <v>121580</v>
      </c>
      <c r="E14" s="284">
        <v>121580</v>
      </c>
      <c r="F14" s="285" t="s">
        <v>258</v>
      </c>
    </row>
    <row r="15" spans="1:8" ht="39.950000000000003" customHeight="1">
      <c r="A15" s="281" t="s">
        <v>256</v>
      </c>
      <c r="B15" s="282" t="s">
        <v>257</v>
      </c>
      <c r="C15" s="283">
        <v>5</v>
      </c>
      <c r="D15" s="284">
        <v>111580</v>
      </c>
      <c r="E15" s="284">
        <v>111580</v>
      </c>
      <c r="F15" s="285" t="s">
        <v>258</v>
      </c>
    </row>
    <row r="16" spans="1:8" ht="39.950000000000003" customHeight="1">
      <c r="A16" s="281" t="s">
        <v>256</v>
      </c>
      <c r="B16" s="282" t="s">
        <v>257</v>
      </c>
      <c r="C16" s="283">
        <v>5</v>
      </c>
      <c r="D16" s="284">
        <v>131580</v>
      </c>
      <c r="E16" s="284">
        <v>131580</v>
      </c>
      <c r="F16" s="285" t="s">
        <v>258</v>
      </c>
    </row>
    <row r="17" spans="1:6" ht="39.950000000000003" customHeight="1">
      <c r="A17" s="281" t="s">
        <v>256</v>
      </c>
      <c r="B17" s="282" t="s">
        <v>257</v>
      </c>
      <c r="C17" s="283">
        <v>5</v>
      </c>
      <c r="D17" s="284">
        <v>71580</v>
      </c>
      <c r="E17" s="284">
        <v>71580</v>
      </c>
      <c r="F17" s="285" t="s">
        <v>258</v>
      </c>
    </row>
    <row r="18" spans="1:6" ht="39.950000000000003" customHeight="1">
      <c r="A18" s="281" t="s">
        <v>256</v>
      </c>
      <c r="B18" s="282" t="s">
        <v>257</v>
      </c>
      <c r="C18" s="283">
        <v>5</v>
      </c>
      <c r="D18" s="284">
        <v>81580</v>
      </c>
      <c r="E18" s="284">
        <v>81580</v>
      </c>
      <c r="F18" s="285" t="s">
        <v>258</v>
      </c>
    </row>
    <row r="19" spans="1:6" ht="39.950000000000003" customHeight="1">
      <c r="A19" s="281" t="s">
        <v>256</v>
      </c>
      <c r="B19" s="282" t="s">
        <v>257</v>
      </c>
      <c r="C19" s="283">
        <v>5</v>
      </c>
      <c r="D19" s="284">
        <v>146580</v>
      </c>
      <c r="E19" s="284">
        <v>146580</v>
      </c>
      <c r="F19" s="285" t="s">
        <v>258</v>
      </c>
    </row>
    <row r="20" spans="1:6" ht="39.950000000000003" customHeight="1">
      <c r="A20" s="281" t="s">
        <v>256</v>
      </c>
      <c r="B20" s="282" t="s">
        <v>257</v>
      </c>
      <c r="C20" s="283">
        <v>5</v>
      </c>
      <c r="D20" s="284">
        <v>111580</v>
      </c>
      <c r="E20" s="284">
        <v>111580</v>
      </c>
      <c r="F20" s="285" t="s">
        <v>258</v>
      </c>
    </row>
    <row r="21" spans="1:6" ht="39.950000000000003" customHeight="1">
      <c r="A21" s="281" t="s">
        <v>256</v>
      </c>
      <c r="B21" s="282" t="s">
        <v>257</v>
      </c>
      <c r="C21" s="283">
        <v>5</v>
      </c>
      <c r="D21" s="284">
        <v>111580</v>
      </c>
      <c r="E21" s="284">
        <v>111580</v>
      </c>
      <c r="F21" s="285" t="s">
        <v>258</v>
      </c>
    </row>
    <row r="22" spans="1:6" ht="39.950000000000003" customHeight="1">
      <c r="A22" s="281" t="s">
        <v>256</v>
      </c>
      <c r="B22" s="282" t="s">
        <v>257</v>
      </c>
      <c r="C22" s="283">
        <v>5</v>
      </c>
      <c r="D22" s="284">
        <v>111580</v>
      </c>
      <c r="E22" s="284">
        <v>111580</v>
      </c>
      <c r="F22" s="285" t="s">
        <v>258</v>
      </c>
    </row>
    <row r="23" spans="1:6" ht="39.950000000000003" customHeight="1">
      <c r="A23" s="281" t="s">
        <v>256</v>
      </c>
      <c r="B23" s="282" t="s">
        <v>257</v>
      </c>
      <c r="C23" s="283">
        <v>5</v>
      </c>
      <c r="D23" s="284">
        <v>111580</v>
      </c>
      <c r="E23" s="284">
        <v>111580</v>
      </c>
      <c r="F23" s="285" t="s">
        <v>258</v>
      </c>
    </row>
    <row r="24" spans="1:6" ht="39.950000000000003" customHeight="1">
      <c r="A24" s="281" t="s">
        <v>256</v>
      </c>
      <c r="B24" s="282" t="s">
        <v>257</v>
      </c>
      <c r="C24" s="283">
        <v>5</v>
      </c>
      <c r="D24" s="284">
        <v>81580</v>
      </c>
      <c r="E24" s="284">
        <v>81580</v>
      </c>
      <c r="F24" s="285" t="s">
        <v>258</v>
      </c>
    </row>
    <row r="25" spans="1:6" ht="39.950000000000003" customHeight="1">
      <c r="A25" s="281" t="s">
        <v>256</v>
      </c>
      <c r="B25" s="282" t="s">
        <v>257</v>
      </c>
      <c r="C25" s="283">
        <v>5</v>
      </c>
      <c r="D25" s="284">
        <v>131580</v>
      </c>
      <c r="E25" s="284">
        <v>131580</v>
      </c>
      <c r="F25" s="285" t="s">
        <v>258</v>
      </c>
    </row>
    <row r="26" spans="1:6" ht="39.950000000000003" customHeight="1">
      <c r="A26" s="281" t="s">
        <v>256</v>
      </c>
      <c r="B26" s="282" t="s">
        <v>257</v>
      </c>
      <c r="C26" s="283">
        <v>5</v>
      </c>
      <c r="D26" s="284">
        <v>91580</v>
      </c>
      <c r="E26" s="284">
        <v>91580</v>
      </c>
      <c r="F26" s="285" t="s">
        <v>258</v>
      </c>
    </row>
    <row r="27" spans="1:6" ht="39.950000000000003" customHeight="1">
      <c r="A27" s="281" t="s">
        <v>256</v>
      </c>
      <c r="B27" s="282" t="s">
        <v>257</v>
      </c>
      <c r="C27" s="283">
        <v>5</v>
      </c>
      <c r="D27" s="284">
        <v>121580</v>
      </c>
      <c r="E27" s="284">
        <v>121580</v>
      </c>
      <c r="F27" s="285" t="s">
        <v>258</v>
      </c>
    </row>
    <row r="28" spans="1:6" ht="39.950000000000003" customHeight="1">
      <c r="A28" s="281" t="s">
        <v>256</v>
      </c>
      <c r="B28" s="282" t="s">
        <v>257</v>
      </c>
      <c r="C28" s="283">
        <v>5</v>
      </c>
      <c r="D28" s="284">
        <v>111580</v>
      </c>
      <c r="E28" s="284">
        <v>111580</v>
      </c>
      <c r="F28" s="285" t="s">
        <v>258</v>
      </c>
    </row>
    <row r="29" spans="1:6" ht="39.950000000000003" customHeight="1">
      <c r="A29" s="281" t="s">
        <v>256</v>
      </c>
      <c r="B29" s="282" t="s">
        <v>257</v>
      </c>
      <c r="C29" s="283">
        <v>5</v>
      </c>
      <c r="D29" s="284">
        <v>131580</v>
      </c>
      <c r="E29" s="284">
        <v>131580</v>
      </c>
      <c r="F29" s="285" t="s">
        <v>258</v>
      </c>
    </row>
    <row r="30" spans="1:6" ht="39.950000000000003" customHeight="1">
      <c r="A30" s="281" t="s">
        <v>256</v>
      </c>
      <c r="B30" s="282" t="s">
        <v>257</v>
      </c>
      <c r="C30" s="283">
        <v>5</v>
      </c>
      <c r="D30" s="284">
        <v>111580</v>
      </c>
      <c r="E30" s="284">
        <v>111580</v>
      </c>
      <c r="F30" s="285" t="s">
        <v>258</v>
      </c>
    </row>
    <row r="31" spans="1:6" ht="39.950000000000003" customHeight="1">
      <c r="A31" s="281" t="s">
        <v>256</v>
      </c>
      <c r="B31" s="282" t="s">
        <v>257</v>
      </c>
      <c r="C31" s="283">
        <v>5</v>
      </c>
      <c r="D31" s="284">
        <v>119580</v>
      </c>
      <c r="E31" s="284">
        <v>119580</v>
      </c>
      <c r="F31" s="285" t="s">
        <v>258</v>
      </c>
    </row>
    <row r="32" spans="1:6" ht="39.950000000000003" customHeight="1">
      <c r="A32" s="281" t="s">
        <v>256</v>
      </c>
      <c r="B32" s="282" t="s">
        <v>257</v>
      </c>
      <c r="C32" s="283">
        <v>5</v>
      </c>
      <c r="D32" s="284">
        <v>71580</v>
      </c>
      <c r="E32" s="284">
        <v>71580</v>
      </c>
      <c r="F32" s="285" t="s">
        <v>258</v>
      </c>
    </row>
    <row r="33" spans="1:6" ht="39.950000000000003" customHeight="1">
      <c r="A33" s="281" t="s">
        <v>256</v>
      </c>
      <c r="B33" s="282" t="s">
        <v>257</v>
      </c>
      <c r="C33" s="283">
        <v>5</v>
      </c>
      <c r="D33" s="284">
        <v>121580</v>
      </c>
      <c r="E33" s="284">
        <v>121580</v>
      </c>
      <c r="F33" s="285" t="s">
        <v>258</v>
      </c>
    </row>
    <row r="34" spans="1:6" ht="39.950000000000003" customHeight="1">
      <c r="A34" s="281" t="s">
        <v>256</v>
      </c>
      <c r="B34" s="282" t="s">
        <v>257</v>
      </c>
      <c r="C34" s="283">
        <v>5</v>
      </c>
      <c r="D34" s="284">
        <v>121580</v>
      </c>
      <c r="E34" s="284">
        <v>121580</v>
      </c>
      <c r="F34" s="285" t="s">
        <v>258</v>
      </c>
    </row>
    <row r="35" spans="1:6" ht="39.950000000000003" customHeight="1">
      <c r="A35" s="281" t="s">
        <v>256</v>
      </c>
      <c r="B35" s="282" t="s">
        <v>257</v>
      </c>
      <c r="C35" s="283">
        <v>5</v>
      </c>
      <c r="D35" s="284">
        <v>71580</v>
      </c>
      <c r="E35" s="284">
        <v>71580</v>
      </c>
      <c r="F35" s="285" t="s">
        <v>258</v>
      </c>
    </row>
    <row r="36" spans="1:6" ht="39.950000000000003" customHeight="1">
      <c r="A36" s="281" t="s">
        <v>256</v>
      </c>
      <c r="B36" s="282" t="s">
        <v>257</v>
      </c>
      <c r="C36" s="283">
        <v>5</v>
      </c>
      <c r="D36" s="284">
        <v>201580</v>
      </c>
      <c r="E36" s="284">
        <v>201580</v>
      </c>
      <c r="F36" s="285" t="s">
        <v>258</v>
      </c>
    </row>
    <row r="37" spans="1:6" ht="39.950000000000003" customHeight="1">
      <c r="A37" s="281" t="s">
        <v>256</v>
      </c>
      <c r="B37" s="282" t="s">
        <v>257</v>
      </c>
      <c r="C37" s="283">
        <v>5</v>
      </c>
      <c r="D37" s="284">
        <v>171580</v>
      </c>
      <c r="E37" s="284">
        <v>171580</v>
      </c>
      <c r="F37" s="285" t="s">
        <v>258</v>
      </c>
    </row>
    <row r="38" spans="1:6" ht="39.950000000000003" customHeight="1">
      <c r="A38" s="281" t="s">
        <v>256</v>
      </c>
      <c r="B38" s="282" t="s">
        <v>257</v>
      </c>
      <c r="C38" s="283">
        <v>5</v>
      </c>
      <c r="D38" s="284">
        <v>91580</v>
      </c>
      <c r="E38" s="284">
        <v>91580</v>
      </c>
      <c r="F38" s="285" t="s">
        <v>258</v>
      </c>
    </row>
    <row r="39" spans="1:6" ht="39.950000000000003" customHeight="1">
      <c r="A39" s="281" t="s">
        <v>256</v>
      </c>
      <c r="B39" s="282" t="s">
        <v>257</v>
      </c>
      <c r="C39" s="283">
        <v>5</v>
      </c>
      <c r="D39" s="284">
        <v>141580</v>
      </c>
      <c r="E39" s="284">
        <v>141580</v>
      </c>
      <c r="F39" s="285" t="s">
        <v>258</v>
      </c>
    </row>
    <row r="40" spans="1:6" ht="39.950000000000003" customHeight="1">
      <c r="A40" s="281" t="s">
        <v>256</v>
      </c>
      <c r="B40" s="282" t="s">
        <v>257</v>
      </c>
      <c r="C40" s="283">
        <v>5</v>
      </c>
      <c r="D40" s="284">
        <v>81600</v>
      </c>
      <c r="E40" s="284">
        <v>81600</v>
      </c>
      <c r="F40" s="285" t="s">
        <v>258</v>
      </c>
    </row>
    <row r="41" spans="1:6" ht="39.950000000000003" customHeight="1">
      <c r="A41" s="281" t="s">
        <v>256</v>
      </c>
      <c r="B41" s="282" t="s">
        <v>257</v>
      </c>
      <c r="C41" s="283">
        <v>5</v>
      </c>
      <c r="D41" s="284">
        <v>111580</v>
      </c>
      <c r="E41" s="284">
        <v>111580</v>
      </c>
      <c r="F41" s="285" t="s">
        <v>258</v>
      </c>
    </row>
    <row r="42" spans="1:6" ht="39.950000000000003" customHeight="1">
      <c r="A42" s="281" t="s">
        <v>256</v>
      </c>
      <c r="B42" s="282" t="s">
        <v>257</v>
      </c>
      <c r="C42" s="283">
        <v>5</v>
      </c>
      <c r="D42" s="284">
        <v>101580</v>
      </c>
      <c r="E42" s="284">
        <v>101580</v>
      </c>
      <c r="F42" s="285" t="s">
        <v>258</v>
      </c>
    </row>
    <row r="43" spans="1:6" ht="39.950000000000003" customHeight="1">
      <c r="A43" s="281" t="s">
        <v>256</v>
      </c>
      <c r="B43" s="282" t="s">
        <v>257</v>
      </c>
      <c r="C43" s="283">
        <v>5</v>
      </c>
      <c r="D43" s="284">
        <v>116580</v>
      </c>
      <c r="E43" s="284">
        <v>116580</v>
      </c>
      <c r="F43" s="285" t="s">
        <v>258</v>
      </c>
    </row>
    <row r="44" spans="1:6" ht="39.950000000000003" customHeight="1">
      <c r="A44" s="281" t="s">
        <v>256</v>
      </c>
      <c r="B44" s="282" t="s">
        <v>257</v>
      </c>
      <c r="C44" s="283">
        <v>5</v>
      </c>
      <c r="D44" s="284">
        <v>101580</v>
      </c>
      <c r="E44" s="284">
        <v>101580</v>
      </c>
      <c r="F44" s="285" t="s">
        <v>258</v>
      </c>
    </row>
    <row r="45" spans="1:6" ht="39.950000000000003" customHeight="1">
      <c r="A45" s="281" t="s">
        <v>256</v>
      </c>
      <c r="B45" s="282" t="s">
        <v>257</v>
      </c>
      <c r="C45" s="283">
        <v>5</v>
      </c>
      <c r="D45" s="284">
        <v>111580</v>
      </c>
      <c r="E45" s="284">
        <v>111580</v>
      </c>
      <c r="F45" s="285" t="s">
        <v>258</v>
      </c>
    </row>
    <row r="46" spans="1:6" ht="39.950000000000003" customHeight="1">
      <c r="A46" s="281" t="s">
        <v>256</v>
      </c>
      <c r="B46" s="282" t="s">
        <v>257</v>
      </c>
      <c r="C46" s="283">
        <v>5</v>
      </c>
      <c r="D46" s="284">
        <v>121600</v>
      </c>
      <c r="E46" s="284">
        <v>121600</v>
      </c>
      <c r="F46" s="285" t="s">
        <v>258</v>
      </c>
    </row>
    <row r="47" spans="1:6" ht="39.950000000000003" customHeight="1">
      <c r="A47" s="281" t="s">
        <v>256</v>
      </c>
      <c r="B47" s="282" t="s">
        <v>257</v>
      </c>
      <c r="C47" s="283">
        <v>5</v>
      </c>
      <c r="D47" s="284">
        <v>71580</v>
      </c>
      <c r="E47" s="284">
        <v>71580</v>
      </c>
      <c r="F47" s="285" t="s">
        <v>258</v>
      </c>
    </row>
    <row r="48" spans="1:6" ht="39.950000000000003" customHeight="1">
      <c r="A48" s="281" t="s">
        <v>256</v>
      </c>
      <c r="B48" s="282" t="s">
        <v>257</v>
      </c>
      <c r="C48" s="283">
        <v>5</v>
      </c>
      <c r="D48" s="284">
        <v>81580</v>
      </c>
      <c r="E48" s="284">
        <v>81580</v>
      </c>
      <c r="F48" s="285" t="s">
        <v>258</v>
      </c>
    </row>
    <row r="49" spans="1:8" ht="39.950000000000003" customHeight="1">
      <c r="A49" s="281" t="s">
        <v>256</v>
      </c>
      <c r="B49" s="282" t="s">
        <v>257</v>
      </c>
      <c r="C49" s="283">
        <v>5</v>
      </c>
      <c r="D49" s="284">
        <v>111580</v>
      </c>
      <c r="E49" s="284">
        <v>111580</v>
      </c>
      <c r="F49" s="285" t="s">
        <v>258</v>
      </c>
    </row>
    <row r="50" spans="1:8" ht="39.950000000000003" customHeight="1">
      <c r="A50" s="281" t="s">
        <v>256</v>
      </c>
      <c r="B50" s="282" t="s">
        <v>257</v>
      </c>
      <c r="C50" s="283">
        <v>5</v>
      </c>
      <c r="D50" s="284">
        <v>91580</v>
      </c>
      <c r="E50" s="284">
        <v>91580</v>
      </c>
      <c r="F50" s="285" t="s">
        <v>258</v>
      </c>
    </row>
    <row r="51" spans="1:8" ht="39.950000000000003" customHeight="1">
      <c r="A51" s="281" t="s">
        <v>256</v>
      </c>
      <c r="B51" s="282" t="s">
        <v>257</v>
      </c>
      <c r="C51" s="283">
        <v>5</v>
      </c>
      <c r="D51" s="284">
        <v>91580</v>
      </c>
      <c r="E51" s="284">
        <v>91580</v>
      </c>
      <c r="F51" s="285" t="s">
        <v>258</v>
      </c>
    </row>
    <row r="52" spans="1:8" ht="39.950000000000003" customHeight="1">
      <c r="A52" s="281" t="s">
        <v>256</v>
      </c>
      <c r="B52" s="282" t="s">
        <v>257</v>
      </c>
      <c r="C52" s="283">
        <v>5</v>
      </c>
      <c r="D52" s="284">
        <v>56580</v>
      </c>
      <c r="E52" s="284">
        <v>56580</v>
      </c>
      <c r="F52" s="285" t="s">
        <v>258</v>
      </c>
    </row>
    <row r="53" spans="1:8" ht="39.950000000000003" customHeight="1">
      <c r="A53" s="281" t="s">
        <v>256</v>
      </c>
      <c r="B53" s="282" t="s">
        <v>257</v>
      </c>
      <c r="C53" s="283">
        <v>5</v>
      </c>
      <c r="D53" s="284">
        <v>111580</v>
      </c>
      <c r="E53" s="284">
        <v>111580</v>
      </c>
      <c r="F53" s="285" t="s">
        <v>258</v>
      </c>
    </row>
    <row r="54" spans="1:8" ht="39.950000000000003" customHeight="1">
      <c r="A54" s="281" t="s">
        <v>256</v>
      </c>
      <c r="B54" s="282" t="s">
        <v>257</v>
      </c>
      <c r="C54" s="283">
        <v>5</v>
      </c>
      <c r="D54" s="284">
        <v>111580</v>
      </c>
      <c r="E54" s="284">
        <v>111580</v>
      </c>
      <c r="F54" s="285" t="s">
        <v>258</v>
      </c>
    </row>
    <row r="55" spans="1:8" ht="39.950000000000003" customHeight="1">
      <c r="A55" s="281" t="s">
        <v>256</v>
      </c>
      <c r="B55" s="282" t="s">
        <v>257</v>
      </c>
      <c r="C55" s="283">
        <v>5</v>
      </c>
      <c r="D55" s="284">
        <v>101580</v>
      </c>
      <c r="E55" s="284">
        <v>101580</v>
      </c>
      <c r="F55" s="285" t="s">
        <v>258</v>
      </c>
    </row>
    <row r="56" spans="1:8" ht="39.950000000000003" customHeight="1">
      <c r="A56" s="281" t="s">
        <v>256</v>
      </c>
      <c r="B56" s="282" t="s">
        <v>257</v>
      </c>
      <c r="C56" s="283">
        <v>5</v>
      </c>
      <c r="D56" s="284">
        <v>101580</v>
      </c>
      <c r="E56" s="284">
        <v>101580</v>
      </c>
      <c r="F56" s="285" t="s">
        <v>258</v>
      </c>
    </row>
    <row r="57" spans="1:8" ht="39.950000000000003" customHeight="1">
      <c r="A57" s="281" t="s">
        <v>256</v>
      </c>
      <c r="B57" s="282" t="s">
        <v>257</v>
      </c>
      <c r="C57" s="283">
        <v>5</v>
      </c>
      <c r="D57" s="284">
        <v>101580</v>
      </c>
      <c r="E57" s="284">
        <v>101580</v>
      </c>
      <c r="F57" s="285" t="s">
        <v>258</v>
      </c>
    </row>
    <row r="58" spans="1:8" ht="39.950000000000003" customHeight="1">
      <c r="A58" s="281" t="s">
        <v>256</v>
      </c>
      <c r="B58" s="282" t="s">
        <v>257</v>
      </c>
      <c r="C58" s="283">
        <v>5</v>
      </c>
      <c r="D58" s="284">
        <v>90000</v>
      </c>
      <c r="E58" s="284">
        <v>90000</v>
      </c>
      <c r="F58" s="285" t="s">
        <v>258</v>
      </c>
    </row>
    <row r="59" spans="1:8" ht="39.950000000000003" customHeight="1">
      <c r="A59" s="281" t="s">
        <v>256</v>
      </c>
      <c r="B59" s="282" t="s">
        <v>257</v>
      </c>
      <c r="C59" s="283">
        <v>5</v>
      </c>
      <c r="D59" s="284">
        <v>90000</v>
      </c>
      <c r="E59" s="284">
        <v>90000</v>
      </c>
      <c r="F59" s="285" t="s">
        <v>258</v>
      </c>
    </row>
    <row r="60" spans="1:8" ht="39.950000000000003" customHeight="1">
      <c r="A60" s="281" t="s">
        <v>256</v>
      </c>
      <c r="B60" s="282" t="s">
        <v>257</v>
      </c>
      <c r="C60" s="283">
        <v>5</v>
      </c>
      <c r="D60" s="284">
        <v>101580</v>
      </c>
      <c r="E60" s="284">
        <v>101580</v>
      </c>
      <c r="F60" s="285" t="s">
        <v>258</v>
      </c>
    </row>
    <row r="61" spans="1:8" ht="39.950000000000003" customHeight="1">
      <c r="A61" s="281" t="s">
        <v>256</v>
      </c>
      <c r="B61" s="282" t="s">
        <v>257</v>
      </c>
      <c r="C61" s="283">
        <v>5</v>
      </c>
      <c r="D61" s="284">
        <v>151580</v>
      </c>
      <c r="E61" s="284">
        <v>151580</v>
      </c>
      <c r="F61" s="285" t="s">
        <v>258</v>
      </c>
    </row>
    <row r="62" spans="1:8" ht="39.950000000000003" customHeight="1">
      <c r="A62" s="281" t="s">
        <v>256</v>
      </c>
      <c r="B62" s="282" t="s">
        <v>257</v>
      </c>
      <c r="C62" s="283">
        <v>5</v>
      </c>
      <c r="D62" s="284">
        <v>91580</v>
      </c>
      <c r="E62" s="284">
        <v>91580</v>
      </c>
      <c r="F62" s="285" t="s">
        <v>258</v>
      </c>
    </row>
    <row r="63" spans="1:8" ht="39.950000000000003" customHeight="1">
      <c r="A63" s="281" t="s">
        <v>256</v>
      </c>
      <c r="B63" s="282" t="s">
        <v>257</v>
      </c>
      <c r="C63" s="283">
        <v>5</v>
      </c>
      <c r="D63" s="284">
        <v>81600</v>
      </c>
      <c r="E63" s="284">
        <v>81600</v>
      </c>
      <c r="F63" s="285" t="s">
        <v>259</v>
      </c>
      <c r="H63" s="288">
        <f>SUM(E63:E84)</f>
        <v>2069760</v>
      </c>
    </row>
    <row r="64" spans="1:8" ht="39.950000000000003" customHeight="1">
      <c r="A64" s="281" t="s">
        <v>256</v>
      </c>
      <c r="B64" s="282" t="s">
        <v>257</v>
      </c>
      <c r="C64" s="283">
        <v>5</v>
      </c>
      <c r="D64" s="284">
        <v>50000</v>
      </c>
      <c r="E64" s="284">
        <v>50000</v>
      </c>
      <c r="F64" s="285" t="s">
        <v>259</v>
      </c>
    </row>
    <row r="65" spans="1:6" ht="39.950000000000003" customHeight="1">
      <c r="A65" s="281" t="s">
        <v>256</v>
      </c>
      <c r="B65" s="282" t="s">
        <v>257</v>
      </c>
      <c r="C65" s="283">
        <v>5</v>
      </c>
      <c r="D65" s="284">
        <v>98000</v>
      </c>
      <c r="E65" s="284">
        <v>98000</v>
      </c>
      <c r="F65" s="285" t="s">
        <v>259</v>
      </c>
    </row>
    <row r="66" spans="1:6" ht="39.950000000000003" customHeight="1">
      <c r="A66" s="281" t="s">
        <v>256</v>
      </c>
      <c r="B66" s="282" t="s">
        <v>257</v>
      </c>
      <c r="C66" s="283">
        <v>5</v>
      </c>
      <c r="D66" s="284">
        <v>71600</v>
      </c>
      <c r="E66" s="284">
        <v>71600</v>
      </c>
      <c r="F66" s="285" t="s">
        <v>259</v>
      </c>
    </row>
    <row r="67" spans="1:6" ht="39.950000000000003" customHeight="1">
      <c r="A67" s="281" t="s">
        <v>256</v>
      </c>
      <c r="B67" s="282" t="s">
        <v>257</v>
      </c>
      <c r="C67" s="283">
        <v>5</v>
      </c>
      <c r="D67" s="284">
        <v>71600</v>
      </c>
      <c r="E67" s="284">
        <v>71600</v>
      </c>
      <c r="F67" s="285" t="s">
        <v>259</v>
      </c>
    </row>
    <row r="68" spans="1:6" ht="39.950000000000003" customHeight="1">
      <c r="A68" s="281" t="s">
        <v>256</v>
      </c>
      <c r="B68" s="282" t="s">
        <v>257</v>
      </c>
      <c r="C68" s="283">
        <v>5</v>
      </c>
      <c r="D68" s="284">
        <v>91600</v>
      </c>
      <c r="E68" s="284">
        <v>91600</v>
      </c>
      <c r="F68" s="285" t="s">
        <v>259</v>
      </c>
    </row>
    <row r="69" spans="1:6" ht="39.950000000000003" customHeight="1">
      <c r="A69" s="281" t="s">
        <v>256</v>
      </c>
      <c r="B69" s="282" t="s">
        <v>257</v>
      </c>
      <c r="C69" s="283">
        <v>5</v>
      </c>
      <c r="D69" s="284">
        <v>131600</v>
      </c>
      <c r="E69" s="284">
        <v>131600</v>
      </c>
      <c r="F69" s="285" t="s">
        <v>259</v>
      </c>
    </row>
    <row r="70" spans="1:6" ht="39.950000000000003" customHeight="1">
      <c r="A70" s="281" t="s">
        <v>256</v>
      </c>
      <c r="B70" s="282" t="s">
        <v>257</v>
      </c>
      <c r="C70" s="283">
        <v>5</v>
      </c>
      <c r="D70" s="284">
        <v>91600</v>
      </c>
      <c r="E70" s="284">
        <v>91600</v>
      </c>
      <c r="F70" s="285" t="s">
        <v>259</v>
      </c>
    </row>
    <row r="71" spans="1:6" ht="39.950000000000003" customHeight="1">
      <c r="A71" s="281" t="s">
        <v>256</v>
      </c>
      <c r="B71" s="282" t="s">
        <v>257</v>
      </c>
      <c r="C71" s="283">
        <v>5</v>
      </c>
      <c r="D71" s="284">
        <v>111600</v>
      </c>
      <c r="E71" s="284">
        <v>111600</v>
      </c>
      <c r="F71" s="285" t="s">
        <v>259</v>
      </c>
    </row>
    <row r="72" spans="1:6" ht="39.950000000000003" customHeight="1">
      <c r="A72" s="281" t="s">
        <v>256</v>
      </c>
      <c r="B72" s="282" t="s">
        <v>257</v>
      </c>
      <c r="C72" s="283">
        <v>5</v>
      </c>
      <c r="D72" s="284">
        <v>81600</v>
      </c>
      <c r="E72" s="284">
        <v>81600</v>
      </c>
      <c r="F72" s="285" t="s">
        <v>259</v>
      </c>
    </row>
    <row r="73" spans="1:6" ht="39.950000000000003" customHeight="1">
      <c r="A73" s="281" t="s">
        <v>256</v>
      </c>
      <c r="B73" s="282" t="s">
        <v>257</v>
      </c>
      <c r="C73" s="283">
        <v>5</v>
      </c>
      <c r="D73" s="284">
        <v>111600</v>
      </c>
      <c r="E73" s="284">
        <v>111600</v>
      </c>
      <c r="F73" s="285" t="s">
        <v>259</v>
      </c>
    </row>
    <row r="74" spans="1:6" ht="39.950000000000003" customHeight="1">
      <c r="A74" s="281" t="s">
        <v>256</v>
      </c>
      <c r="B74" s="282" t="s">
        <v>257</v>
      </c>
      <c r="C74" s="283">
        <v>5</v>
      </c>
      <c r="D74" s="284">
        <v>99800</v>
      </c>
      <c r="E74" s="284">
        <v>99800</v>
      </c>
      <c r="F74" s="285" t="s">
        <v>259</v>
      </c>
    </row>
    <row r="75" spans="1:6" ht="39.950000000000003" customHeight="1">
      <c r="A75" s="281" t="s">
        <v>256</v>
      </c>
      <c r="B75" s="282" t="s">
        <v>257</v>
      </c>
      <c r="C75" s="283">
        <v>5</v>
      </c>
      <c r="D75" s="284">
        <v>121600</v>
      </c>
      <c r="E75" s="284">
        <v>121600</v>
      </c>
      <c r="F75" s="285" t="s">
        <v>259</v>
      </c>
    </row>
    <row r="76" spans="1:6" ht="39.950000000000003" customHeight="1">
      <c r="A76" s="281" t="s">
        <v>256</v>
      </c>
      <c r="B76" s="282" t="s">
        <v>257</v>
      </c>
      <c r="C76" s="283">
        <v>5</v>
      </c>
      <c r="D76" s="284">
        <v>91600</v>
      </c>
      <c r="E76" s="284">
        <v>91600</v>
      </c>
      <c r="F76" s="285" t="s">
        <v>259</v>
      </c>
    </row>
    <row r="77" spans="1:6" ht="39.950000000000003" customHeight="1">
      <c r="A77" s="281" t="s">
        <v>256</v>
      </c>
      <c r="B77" s="282" t="s">
        <v>257</v>
      </c>
      <c r="C77" s="283">
        <v>5</v>
      </c>
      <c r="D77" s="284">
        <v>70000</v>
      </c>
      <c r="E77" s="284">
        <v>70000</v>
      </c>
      <c r="F77" s="285" t="s">
        <v>259</v>
      </c>
    </row>
    <row r="78" spans="1:6" ht="39.950000000000003" customHeight="1">
      <c r="A78" s="281" t="s">
        <v>256</v>
      </c>
      <c r="B78" s="282" t="s">
        <v>257</v>
      </c>
      <c r="C78" s="283">
        <v>5</v>
      </c>
      <c r="D78" s="284">
        <v>111600</v>
      </c>
      <c r="E78" s="284">
        <v>111600</v>
      </c>
      <c r="F78" s="285" t="s">
        <v>259</v>
      </c>
    </row>
    <row r="79" spans="1:6" ht="39.950000000000003" customHeight="1">
      <c r="A79" s="281" t="s">
        <v>256</v>
      </c>
      <c r="B79" s="282" t="s">
        <v>257</v>
      </c>
      <c r="C79" s="283">
        <v>5</v>
      </c>
      <c r="D79" s="284">
        <v>91600</v>
      </c>
      <c r="E79" s="284">
        <v>91600</v>
      </c>
      <c r="F79" s="285" t="s">
        <v>259</v>
      </c>
    </row>
    <row r="80" spans="1:6" ht="39.950000000000003" customHeight="1">
      <c r="A80" s="281" t="s">
        <v>256</v>
      </c>
      <c r="B80" s="282" t="s">
        <v>257</v>
      </c>
      <c r="C80" s="283">
        <v>5</v>
      </c>
      <c r="D80" s="284">
        <v>101600</v>
      </c>
      <c r="E80" s="284">
        <v>101600</v>
      </c>
      <c r="F80" s="285" t="s">
        <v>259</v>
      </c>
    </row>
    <row r="81" spans="1:8" ht="39.950000000000003" customHeight="1">
      <c r="A81" s="281" t="s">
        <v>256</v>
      </c>
      <c r="B81" s="282" t="s">
        <v>257</v>
      </c>
      <c r="C81" s="283">
        <v>5</v>
      </c>
      <c r="D81" s="284">
        <v>123180</v>
      </c>
      <c r="E81" s="284">
        <v>123180</v>
      </c>
      <c r="F81" s="285" t="s">
        <v>259</v>
      </c>
    </row>
    <row r="82" spans="1:8" ht="39.950000000000003" customHeight="1">
      <c r="A82" s="281" t="s">
        <v>256</v>
      </c>
      <c r="B82" s="282" t="s">
        <v>257</v>
      </c>
      <c r="C82" s="283">
        <v>5</v>
      </c>
      <c r="D82" s="284">
        <v>103180</v>
      </c>
      <c r="E82" s="284">
        <v>103180</v>
      </c>
      <c r="F82" s="285" t="s">
        <v>259</v>
      </c>
    </row>
    <row r="83" spans="1:8" ht="39.950000000000003" customHeight="1">
      <c r="A83" s="281" t="s">
        <v>256</v>
      </c>
      <c r="B83" s="282" t="s">
        <v>257</v>
      </c>
      <c r="C83" s="283">
        <v>5</v>
      </c>
      <c r="D83" s="284">
        <v>91600</v>
      </c>
      <c r="E83" s="284">
        <v>91600</v>
      </c>
      <c r="F83" s="285" t="s">
        <v>259</v>
      </c>
    </row>
    <row r="84" spans="1:8" ht="39.950000000000003" customHeight="1">
      <c r="A84" s="281" t="s">
        <v>256</v>
      </c>
      <c r="B84" s="282" t="s">
        <v>257</v>
      </c>
      <c r="C84" s="283">
        <v>5</v>
      </c>
      <c r="D84" s="284">
        <v>71600</v>
      </c>
      <c r="E84" s="284">
        <v>71600</v>
      </c>
      <c r="F84" s="285" t="s">
        <v>259</v>
      </c>
    </row>
    <row r="85" spans="1:8" ht="60" customHeight="1">
      <c r="A85" s="281" t="s">
        <v>256</v>
      </c>
      <c r="B85" s="282" t="s">
        <v>257</v>
      </c>
      <c r="C85" s="283">
        <v>5</v>
      </c>
      <c r="D85" s="284">
        <v>180000</v>
      </c>
      <c r="E85" s="284">
        <v>180000</v>
      </c>
      <c r="F85" s="285" t="s">
        <v>260</v>
      </c>
      <c r="H85" s="288">
        <f>SUM(E85:E94)</f>
        <v>1148038</v>
      </c>
    </row>
    <row r="86" spans="1:8" ht="60" customHeight="1">
      <c r="A86" s="281" t="s">
        <v>256</v>
      </c>
      <c r="B86" s="282" t="s">
        <v>257</v>
      </c>
      <c r="C86" s="283">
        <v>5</v>
      </c>
      <c r="D86" s="284">
        <v>151580</v>
      </c>
      <c r="E86" s="284">
        <v>151580</v>
      </c>
      <c r="F86" s="285" t="s">
        <v>260</v>
      </c>
    </row>
    <row r="87" spans="1:8" ht="60" customHeight="1">
      <c r="A87" s="281" t="s">
        <v>256</v>
      </c>
      <c r="B87" s="282" t="s">
        <v>257</v>
      </c>
      <c r="C87" s="283">
        <v>5</v>
      </c>
      <c r="D87" s="284">
        <v>61580</v>
      </c>
      <c r="E87" s="284">
        <v>61580</v>
      </c>
      <c r="F87" s="285" t="s">
        <v>260</v>
      </c>
    </row>
    <row r="88" spans="1:8" ht="60" customHeight="1">
      <c r="A88" s="281" t="s">
        <v>256</v>
      </c>
      <c r="B88" s="282" t="s">
        <v>257</v>
      </c>
      <c r="C88" s="283">
        <v>5</v>
      </c>
      <c r="D88" s="284">
        <v>101580</v>
      </c>
      <c r="E88" s="284">
        <v>101580</v>
      </c>
      <c r="F88" s="285" t="s">
        <v>260</v>
      </c>
    </row>
    <row r="89" spans="1:8" ht="60" customHeight="1">
      <c r="A89" s="281" t="s">
        <v>256</v>
      </c>
      <c r="B89" s="282" t="s">
        <v>257</v>
      </c>
      <c r="C89" s="283">
        <v>5</v>
      </c>
      <c r="D89" s="284">
        <v>121580</v>
      </c>
      <c r="E89" s="284">
        <v>121580</v>
      </c>
      <c r="F89" s="285" t="s">
        <v>260</v>
      </c>
    </row>
    <row r="90" spans="1:8" ht="60" customHeight="1">
      <c r="A90" s="281" t="s">
        <v>256</v>
      </c>
      <c r="B90" s="282" t="s">
        <v>257</v>
      </c>
      <c r="C90" s="283">
        <v>5</v>
      </c>
      <c r="D90" s="284">
        <v>98000</v>
      </c>
      <c r="E90" s="284">
        <v>98000</v>
      </c>
      <c r="F90" s="285" t="s">
        <v>260</v>
      </c>
    </row>
    <row r="91" spans="1:8" ht="60" customHeight="1">
      <c r="A91" s="281" t="s">
        <v>256</v>
      </c>
      <c r="B91" s="282" t="s">
        <v>257</v>
      </c>
      <c r="C91" s="283">
        <v>5</v>
      </c>
      <c r="D91" s="284">
        <v>111580</v>
      </c>
      <c r="E91" s="284">
        <v>111580</v>
      </c>
      <c r="F91" s="285" t="s">
        <v>260</v>
      </c>
    </row>
    <row r="92" spans="1:8" ht="60" customHeight="1">
      <c r="A92" s="281" t="s">
        <v>256</v>
      </c>
      <c r="B92" s="282" t="s">
        <v>257</v>
      </c>
      <c r="C92" s="283">
        <v>5</v>
      </c>
      <c r="D92" s="284">
        <v>131580</v>
      </c>
      <c r="E92" s="284">
        <v>131580</v>
      </c>
      <c r="F92" s="285" t="s">
        <v>260</v>
      </c>
    </row>
    <row r="93" spans="1:8" ht="60" customHeight="1">
      <c r="A93" s="281" t="s">
        <v>256</v>
      </c>
      <c r="B93" s="282" t="s">
        <v>257</v>
      </c>
      <c r="C93" s="283">
        <v>5</v>
      </c>
      <c r="D93" s="284">
        <v>90558</v>
      </c>
      <c r="E93" s="284">
        <v>90558</v>
      </c>
      <c r="F93" s="285" t="s">
        <v>260</v>
      </c>
    </row>
    <row r="94" spans="1:8" ht="60" customHeight="1">
      <c r="A94" s="281" t="s">
        <v>256</v>
      </c>
      <c r="B94" s="282" t="s">
        <v>257</v>
      </c>
      <c r="C94" s="283">
        <v>5</v>
      </c>
      <c r="D94" s="284">
        <v>100000</v>
      </c>
      <c r="E94" s="284">
        <v>100000</v>
      </c>
      <c r="F94" s="285" t="s">
        <v>260</v>
      </c>
    </row>
    <row r="95" spans="1:8" ht="60" customHeight="1">
      <c r="A95" s="281" t="s">
        <v>256</v>
      </c>
      <c r="B95" s="282" t="s">
        <v>257</v>
      </c>
      <c r="C95" s="283">
        <v>5</v>
      </c>
      <c r="D95" s="284">
        <v>60000</v>
      </c>
      <c r="E95" s="284">
        <v>60000</v>
      </c>
      <c r="F95" s="285" t="s">
        <v>261</v>
      </c>
      <c r="H95" s="288">
        <f>SUM(E95:E105)</f>
        <v>1049570</v>
      </c>
    </row>
    <row r="96" spans="1:8" ht="60" customHeight="1">
      <c r="A96" s="281" t="s">
        <v>256</v>
      </c>
      <c r="B96" s="282" t="s">
        <v>257</v>
      </c>
      <c r="C96" s="283">
        <v>5</v>
      </c>
      <c r="D96" s="284">
        <v>101600</v>
      </c>
      <c r="E96" s="284">
        <v>101600</v>
      </c>
      <c r="F96" s="285" t="s">
        <v>261</v>
      </c>
    </row>
    <row r="97" spans="1:7" ht="60" customHeight="1">
      <c r="A97" s="281" t="s">
        <v>256</v>
      </c>
      <c r="B97" s="282" t="s">
        <v>257</v>
      </c>
      <c r="C97" s="283">
        <v>5</v>
      </c>
      <c r="D97" s="284">
        <v>101600</v>
      </c>
      <c r="E97" s="284">
        <v>101600</v>
      </c>
      <c r="F97" s="285" t="s">
        <v>261</v>
      </c>
    </row>
    <row r="98" spans="1:7" ht="60" customHeight="1">
      <c r="A98" s="281" t="s">
        <v>256</v>
      </c>
      <c r="B98" s="282" t="s">
        <v>257</v>
      </c>
      <c r="C98" s="283">
        <v>5</v>
      </c>
      <c r="D98" s="284">
        <v>98790</v>
      </c>
      <c r="E98" s="284">
        <v>98790</v>
      </c>
      <c r="F98" s="285" t="s">
        <v>261</v>
      </c>
    </row>
    <row r="99" spans="1:7" ht="60" customHeight="1">
      <c r="A99" s="281" t="s">
        <v>256</v>
      </c>
      <c r="B99" s="282" t="s">
        <v>257</v>
      </c>
      <c r="C99" s="283">
        <v>5</v>
      </c>
      <c r="D99" s="284">
        <v>121580</v>
      </c>
      <c r="E99" s="284">
        <v>121580</v>
      </c>
      <c r="F99" s="285" t="s">
        <v>261</v>
      </c>
    </row>
    <row r="100" spans="1:7" ht="60" customHeight="1">
      <c r="A100" s="281" t="s">
        <v>256</v>
      </c>
      <c r="B100" s="282" t="s">
        <v>257</v>
      </c>
      <c r="C100" s="283">
        <v>5</v>
      </c>
      <c r="D100" s="284">
        <v>116600</v>
      </c>
      <c r="E100" s="284">
        <v>116600</v>
      </c>
      <c r="F100" s="285" t="s">
        <v>261</v>
      </c>
    </row>
    <row r="101" spans="1:7" ht="60" customHeight="1">
      <c r="A101" s="281" t="s">
        <v>256</v>
      </c>
      <c r="B101" s="282" t="s">
        <v>257</v>
      </c>
      <c r="C101" s="283">
        <v>5</v>
      </c>
      <c r="D101" s="284">
        <v>116600</v>
      </c>
      <c r="E101" s="284">
        <v>116600</v>
      </c>
      <c r="F101" s="285" t="s">
        <v>261</v>
      </c>
    </row>
    <row r="102" spans="1:7" ht="60" customHeight="1">
      <c r="A102" s="281" t="s">
        <v>256</v>
      </c>
      <c r="B102" s="282" t="s">
        <v>257</v>
      </c>
      <c r="C102" s="283">
        <v>5</v>
      </c>
      <c r="D102" s="284">
        <v>91600</v>
      </c>
      <c r="E102" s="284">
        <v>91600</v>
      </c>
      <c r="F102" s="285" t="s">
        <v>261</v>
      </c>
    </row>
    <row r="103" spans="1:7" ht="60" customHeight="1">
      <c r="A103" s="281" t="s">
        <v>256</v>
      </c>
      <c r="B103" s="282" t="s">
        <v>257</v>
      </c>
      <c r="C103" s="283">
        <v>5</v>
      </c>
      <c r="D103" s="284">
        <v>81600</v>
      </c>
      <c r="E103" s="284">
        <v>81600</v>
      </c>
      <c r="F103" s="285" t="s">
        <v>261</v>
      </c>
    </row>
    <row r="104" spans="1:7" ht="60" customHeight="1">
      <c r="A104" s="281" t="s">
        <v>256</v>
      </c>
      <c r="B104" s="282" t="s">
        <v>257</v>
      </c>
      <c r="C104" s="283">
        <v>5</v>
      </c>
      <c r="D104" s="284">
        <v>58000</v>
      </c>
      <c r="E104" s="284">
        <v>58000</v>
      </c>
      <c r="F104" s="285" t="s">
        <v>261</v>
      </c>
    </row>
    <row r="105" spans="1:7" ht="60" customHeight="1">
      <c r="A105" s="281" t="s">
        <v>256</v>
      </c>
      <c r="B105" s="282" t="s">
        <v>257</v>
      </c>
      <c r="C105" s="283">
        <v>5</v>
      </c>
      <c r="D105" s="284">
        <v>101600</v>
      </c>
      <c r="E105" s="284">
        <v>101600</v>
      </c>
      <c r="F105" s="285" t="s">
        <v>261</v>
      </c>
    </row>
    <row r="106" spans="1:7" ht="60" customHeight="1">
      <c r="A106" s="281" t="s">
        <v>256</v>
      </c>
      <c r="B106" s="282" t="s">
        <v>257</v>
      </c>
      <c r="C106" s="283">
        <v>5</v>
      </c>
      <c r="D106" s="284">
        <v>50000</v>
      </c>
      <c r="E106" s="284">
        <v>50000</v>
      </c>
      <c r="F106" s="285" t="s">
        <v>262</v>
      </c>
      <c r="G106" s="288">
        <f>SUM(E106:E130)</f>
        <v>1250000</v>
      </c>
    </row>
    <row r="107" spans="1:7" ht="60" customHeight="1">
      <c r="A107" s="281" t="s">
        <v>256</v>
      </c>
      <c r="B107" s="282" t="s">
        <v>257</v>
      </c>
      <c r="C107" s="283">
        <v>5</v>
      </c>
      <c r="D107" s="284">
        <v>50000</v>
      </c>
      <c r="E107" s="284">
        <v>50000</v>
      </c>
      <c r="F107" s="285" t="s">
        <v>262</v>
      </c>
    </row>
    <row r="108" spans="1:7" ht="60" customHeight="1">
      <c r="A108" s="281" t="s">
        <v>256</v>
      </c>
      <c r="B108" s="282" t="s">
        <v>257</v>
      </c>
      <c r="C108" s="283">
        <v>5</v>
      </c>
      <c r="D108" s="284">
        <v>50000</v>
      </c>
      <c r="E108" s="284">
        <v>50000</v>
      </c>
      <c r="F108" s="285" t="s">
        <v>262</v>
      </c>
    </row>
    <row r="109" spans="1:7" ht="60" customHeight="1">
      <c r="A109" s="281" t="s">
        <v>256</v>
      </c>
      <c r="B109" s="282" t="s">
        <v>257</v>
      </c>
      <c r="C109" s="283">
        <v>5</v>
      </c>
      <c r="D109" s="284">
        <v>50000</v>
      </c>
      <c r="E109" s="284">
        <v>50000</v>
      </c>
      <c r="F109" s="285" t="s">
        <v>262</v>
      </c>
    </row>
    <row r="110" spans="1:7" ht="60" customHeight="1">
      <c r="A110" s="281" t="s">
        <v>256</v>
      </c>
      <c r="B110" s="282" t="s">
        <v>257</v>
      </c>
      <c r="C110" s="283">
        <v>5</v>
      </c>
      <c r="D110" s="284">
        <v>50000</v>
      </c>
      <c r="E110" s="284">
        <v>50000</v>
      </c>
      <c r="F110" s="285" t="s">
        <v>262</v>
      </c>
    </row>
    <row r="111" spans="1:7" ht="60" customHeight="1">
      <c r="A111" s="281" t="s">
        <v>256</v>
      </c>
      <c r="B111" s="282" t="s">
        <v>257</v>
      </c>
      <c r="C111" s="283">
        <v>5</v>
      </c>
      <c r="D111" s="284">
        <v>50000</v>
      </c>
      <c r="E111" s="284">
        <v>50000</v>
      </c>
      <c r="F111" s="285" t="s">
        <v>262</v>
      </c>
    </row>
    <row r="112" spans="1:7" ht="60" customHeight="1">
      <c r="A112" s="281" t="s">
        <v>256</v>
      </c>
      <c r="B112" s="282" t="s">
        <v>257</v>
      </c>
      <c r="C112" s="283">
        <v>5</v>
      </c>
      <c r="D112" s="284">
        <v>50000</v>
      </c>
      <c r="E112" s="284">
        <v>50000</v>
      </c>
      <c r="F112" s="285" t="s">
        <v>262</v>
      </c>
    </row>
    <row r="113" spans="1:6" ht="60" customHeight="1">
      <c r="A113" s="281" t="s">
        <v>256</v>
      </c>
      <c r="B113" s="282" t="s">
        <v>257</v>
      </c>
      <c r="C113" s="283">
        <v>5</v>
      </c>
      <c r="D113" s="284">
        <v>50000</v>
      </c>
      <c r="E113" s="284">
        <v>50000</v>
      </c>
      <c r="F113" s="285" t="s">
        <v>262</v>
      </c>
    </row>
    <row r="114" spans="1:6" ht="60" customHeight="1">
      <c r="A114" s="281" t="s">
        <v>256</v>
      </c>
      <c r="B114" s="282" t="s">
        <v>257</v>
      </c>
      <c r="C114" s="283">
        <v>5</v>
      </c>
      <c r="D114" s="284">
        <v>50000</v>
      </c>
      <c r="E114" s="284">
        <v>50000</v>
      </c>
      <c r="F114" s="285" t="s">
        <v>262</v>
      </c>
    </row>
    <row r="115" spans="1:6" ht="60" customHeight="1">
      <c r="A115" s="281" t="s">
        <v>256</v>
      </c>
      <c r="B115" s="282" t="s">
        <v>257</v>
      </c>
      <c r="C115" s="283">
        <v>5</v>
      </c>
      <c r="D115" s="284">
        <v>50000</v>
      </c>
      <c r="E115" s="284">
        <v>50000</v>
      </c>
      <c r="F115" s="285" t="s">
        <v>262</v>
      </c>
    </row>
    <row r="116" spans="1:6" ht="60" customHeight="1">
      <c r="A116" s="281" t="s">
        <v>256</v>
      </c>
      <c r="B116" s="282" t="s">
        <v>257</v>
      </c>
      <c r="C116" s="283">
        <v>5</v>
      </c>
      <c r="D116" s="284">
        <v>50000</v>
      </c>
      <c r="E116" s="284">
        <v>50000</v>
      </c>
      <c r="F116" s="285" t="s">
        <v>262</v>
      </c>
    </row>
    <row r="117" spans="1:6" ht="60" customHeight="1">
      <c r="A117" s="281" t="s">
        <v>256</v>
      </c>
      <c r="B117" s="282" t="s">
        <v>257</v>
      </c>
      <c r="C117" s="283">
        <v>5</v>
      </c>
      <c r="D117" s="284">
        <v>50000</v>
      </c>
      <c r="E117" s="284">
        <v>50000</v>
      </c>
      <c r="F117" s="285" t="s">
        <v>262</v>
      </c>
    </row>
    <row r="118" spans="1:6" ht="60" customHeight="1">
      <c r="A118" s="281" t="s">
        <v>256</v>
      </c>
      <c r="B118" s="282" t="s">
        <v>257</v>
      </c>
      <c r="C118" s="283">
        <v>5</v>
      </c>
      <c r="D118" s="284">
        <v>50000</v>
      </c>
      <c r="E118" s="284">
        <v>50000</v>
      </c>
      <c r="F118" s="285" t="s">
        <v>262</v>
      </c>
    </row>
    <row r="119" spans="1:6" ht="60" customHeight="1">
      <c r="A119" s="281" t="s">
        <v>256</v>
      </c>
      <c r="B119" s="282" t="s">
        <v>257</v>
      </c>
      <c r="C119" s="283">
        <v>5</v>
      </c>
      <c r="D119" s="284">
        <v>50000</v>
      </c>
      <c r="E119" s="284">
        <v>50000</v>
      </c>
      <c r="F119" s="285" t="s">
        <v>262</v>
      </c>
    </row>
    <row r="120" spans="1:6" ht="60" customHeight="1">
      <c r="A120" s="281" t="s">
        <v>256</v>
      </c>
      <c r="B120" s="282" t="s">
        <v>257</v>
      </c>
      <c r="C120" s="283">
        <v>5</v>
      </c>
      <c r="D120" s="284">
        <v>50000</v>
      </c>
      <c r="E120" s="284">
        <v>50000</v>
      </c>
      <c r="F120" s="285" t="s">
        <v>262</v>
      </c>
    </row>
    <row r="121" spans="1:6" ht="60" customHeight="1">
      <c r="A121" s="281" t="s">
        <v>256</v>
      </c>
      <c r="B121" s="282" t="s">
        <v>257</v>
      </c>
      <c r="C121" s="283">
        <v>5</v>
      </c>
      <c r="D121" s="284">
        <v>50000</v>
      </c>
      <c r="E121" s="284">
        <v>50000</v>
      </c>
      <c r="F121" s="285" t="s">
        <v>262</v>
      </c>
    </row>
    <row r="122" spans="1:6" ht="60" customHeight="1">
      <c r="A122" s="281" t="s">
        <v>256</v>
      </c>
      <c r="B122" s="282" t="s">
        <v>257</v>
      </c>
      <c r="C122" s="283">
        <v>5</v>
      </c>
      <c r="D122" s="284">
        <v>50000</v>
      </c>
      <c r="E122" s="284">
        <v>50000</v>
      </c>
      <c r="F122" s="285" t="s">
        <v>262</v>
      </c>
    </row>
    <row r="123" spans="1:6" ht="60" customHeight="1">
      <c r="A123" s="281" t="s">
        <v>256</v>
      </c>
      <c r="B123" s="282" t="s">
        <v>257</v>
      </c>
      <c r="C123" s="283">
        <v>5</v>
      </c>
      <c r="D123" s="284">
        <v>50000</v>
      </c>
      <c r="E123" s="284">
        <v>50000</v>
      </c>
      <c r="F123" s="285" t="s">
        <v>262</v>
      </c>
    </row>
    <row r="124" spans="1:6" ht="60" customHeight="1">
      <c r="A124" s="281" t="s">
        <v>256</v>
      </c>
      <c r="B124" s="282" t="s">
        <v>257</v>
      </c>
      <c r="C124" s="283">
        <v>5</v>
      </c>
      <c r="D124" s="284">
        <v>50000</v>
      </c>
      <c r="E124" s="284">
        <v>50000</v>
      </c>
      <c r="F124" s="285" t="s">
        <v>262</v>
      </c>
    </row>
    <row r="125" spans="1:6" ht="60" customHeight="1">
      <c r="A125" s="281" t="s">
        <v>256</v>
      </c>
      <c r="B125" s="282" t="s">
        <v>257</v>
      </c>
      <c r="C125" s="283">
        <v>5</v>
      </c>
      <c r="D125" s="284">
        <v>50000</v>
      </c>
      <c r="E125" s="284">
        <v>50000</v>
      </c>
      <c r="F125" s="285" t="s">
        <v>262</v>
      </c>
    </row>
    <row r="126" spans="1:6" ht="60" customHeight="1">
      <c r="A126" s="281" t="s">
        <v>256</v>
      </c>
      <c r="B126" s="282" t="s">
        <v>257</v>
      </c>
      <c r="C126" s="283">
        <v>5</v>
      </c>
      <c r="D126" s="284">
        <v>50000</v>
      </c>
      <c r="E126" s="284">
        <v>50000</v>
      </c>
      <c r="F126" s="285" t="s">
        <v>262</v>
      </c>
    </row>
    <row r="127" spans="1:6" ht="60" customHeight="1">
      <c r="A127" s="281" t="s">
        <v>256</v>
      </c>
      <c r="B127" s="282" t="s">
        <v>257</v>
      </c>
      <c r="C127" s="283">
        <v>5</v>
      </c>
      <c r="D127" s="284">
        <v>50000</v>
      </c>
      <c r="E127" s="284">
        <v>50000</v>
      </c>
      <c r="F127" s="285" t="s">
        <v>262</v>
      </c>
    </row>
    <row r="128" spans="1:6" ht="60" customHeight="1">
      <c r="A128" s="281" t="s">
        <v>256</v>
      </c>
      <c r="B128" s="282" t="s">
        <v>257</v>
      </c>
      <c r="C128" s="283">
        <v>5</v>
      </c>
      <c r="D128" s="284">
        <v>50000</v>
      </c>
      <c r="E128" s="284">
        <v>50000</v>
      </c>
      <c r="F128" s="285" t="s">
        <v>262</v>
      </c>
    </row>
    <row r="129" spans="1:6" ht="60" customHeight="1">
      <c r="A129" s="281" t="s">
        <v>256</v>
      </c>
      <c r="B129" s="282" t="s">
        <v>257</v>
      </c>
      <c r="C129" s="283">
        <v>5</v>
      </c>
      <c r="D129" s="284">
        <v>50000</v>
      </c>
      <c r="E129" s="284">
        <v>50000</v>
      </c>
      <c r="F129" s="285" t="s">
        <v>262</v>
      </c>
    </row>
    <row r="130" spans="1:6" ht="60" customHeight="1">
      <c r="A130" s="281" t="s">
        <v>256</v>
      </c>
      <c r="B130" s="282" t="s">
        <v>257</v>
      </c>
      <c r="C130" s="283">
        <v>5</v>
      </c>
      <c r="D130" s="284">
        <v>50000</v>
      </c>
      <c r="E130" s="284">
        <v>50000</v>
      </c>
      <c r="F130" s="285" t="s">
        <v>262</v>
      </c>
    </row>
    <row r="131" spans="1:6" ht="22.5" customHeight="1">
      <c r="A131" s="281" t="s">
        <v>256</v>
      </c>
      <c r="B131" s="282" t="s">
        <v>257</v>
      </c>
      <c r="C131" s="283">
        <v>5</v>
      </c>
      <c r="D131" s="284">
        <v>72272</v>
      </c>
      <c r="E131" s="86"/>
      <c r="F131" s="285" t="s">
        <v>263</v>
      </c>
    </row>
    <row r="132" spans="1:6" ht="15" customHeight="1">
      <c r="A132" s="75"/>
      <c r="B132" s="75"/>
      <c r="C132" s="75"/>
      <c r="D132" s="75"/>
      <c r="E132" s="75"/>
      <c r="F132" s="77"/>
    </row>
    <row r="133" spans="1:6" ht="24.75" customHeight="1">
      <c r="A133" s="85" t="s">
        <v>92</v>
      </c>
      <c r="B133" s="75"/>
      <c r="C133" s="75"/>
      <c r="D133" s="286">
        <f>+SUM(D7:D131)</f>
        <v>11750000</v>
      </c>
      <c r="E133" s="286">
        <f>+SUM(E7:E131)</f>
        <v>11677728</v>
      </c>
      <c r="F133" s="77"/>
    </row>
    <row r="134" spans="1:6">
      <c r="A134" s="15"/>
      <c r="B134" s="30"/>
      <c r="C134" s="30"/>
      <c r="D134" s="30"/>
      <c r="E134" s="30"/>
    </row>
    <row r="136" spans="1:6">
      <c r="A136" s="5"/>
      <c r="C136" s="7"/>
      <c r="D136" s="7"/>
      <c r="F136" s="7"/>
    </row>
    <row r="137" spans="1:6">
      <c r="A137" s="8"/>
      <c r="C137" s="10"/>
      <c r="F137" s="10"/>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view="pageBreakPreview" zoomScale="60" zoomScaleNormal="80" workbookViewId="0">
      <selection activeCell="M31" sqref="M31"/>
    </sheetView>
  </sheetViews>
  <sheetFormatPr baseColWidth="10" defaultColWidth="11.42578125"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9.75" customHeight="1">
      <c r="A1" s="300" t="s">
        <v>93</v>
      </c>
      <c r="B1" s="301"/>
      <c r="C1" s="301"/>
      <c r="D1" s="301"/>
      <c r="E1" s="301"/>
      <c r="F1" s="302"/>
    </row>
    <row r="2" spans="1:6" ht="6.75" customHeight="1"/>
    <row r="3" spans="1:6" ht="36" customHeight="1">
      <c r="A3" s="303" t="s">
        <v>173</v>
      </c>
      <c r="B3" s="304"/>
      <c r="C3" s="304"/>
      <c r="D3" s="304"/>
      <c r="E3" s="304"/>
      <c r="F3" s="305"/>
    </row>
    <row r="4" spans="1:6" ht="36" customHeight="1">
      <c r="A4" s="303" t="s">
        <v>174</v>
      </c>
      <c r="B4" s="304"/>
      <c r="C4" s="304"/>
      <c r="D4" s="304"/>
      <c r="E4" s="304"/>
      <c r="F4" s="305"/>
    </row>
    <row r="5" spans="1:6" ht="25.15" customHeight="1">
      <c r="A5" s="298" t="s">
        <v>36</v>
      </c>
      <c r="B5" s="327" t="s">
        <v>142</v>
      </c>
      <c r="C5" s="328"/>
      <c r="D5" s="328"/>
      <c r="E5" s="397"/>
      <c r="F5" s="298" t="s">
        <v>27</v>
      </c>
    </row>
    <row r="6" spans="1:6" ht="31.5" customHeight="1">
      <c r="A6" s="333"/>
      <c r="B6" s="146" t="s">
        <v>39</v>
      </c>
      <c r="C6" s="146" t="s">
        <v>38</v>
      </c>
      <c r="D6" s="146" t="s">
        <v>35</v>
      </c>
      <c r="E6" s="146" t="s">
        <v>37</v>
      </c>
      <c r="F6" s="333"/>
    </row>
    <row r="7" spans="1:6" ht="18" customHeight="1">
      <c r="A7" s="58" t="s">
        <v>0</v>
      </c>
      <c r="B7" s="58" t="s">
        <v>1</v>
      </c>
      <c r="C7" s="58" t="s">
        <v>2</v>
      </c>
      <c r="D7" s="58" t="s">
        <v>6</v>
      </c>
      <c r="E7" s="58" t="s">
        <v>3</v>
      </c>
      <c r="F7" s="58" t="s">
        <v>4</v>
      </c>
    </row>
    <row r="8" spans="1:6" ht="18" customHeight="1">
      <c r="A8" s="86"/>
      <c r="B8" s="86"/>
      <c r="C8" s="86"/>
      <c r="D8" s="86"/>
      <c r="E8" s="86"/>
      <c r="F8" s="80"/>
    </row>
    <row r="9" spans="1:6" ht="18" customHeight="1">
      <c r="A9" s="86"/>
      <c r="B9" s="86"/>
      <c r="C9" s="86"/>
      <c r="D9" s="86"/>
      <c r="E9" s="86"/>
      <c r="F9" s="80"/>
    </row>
    <row r="10" spans="1:6" ht="18" customHeight="1">
      <c r="A10" s="86"/>
      <c r="B10" s="86"/>
      <c r="C10" s="86"/>
      <c r="D10" s="86"/>
      <c r="E10" s="86"/>
      <c r="F10" s="80"/>
    </row>
    <row r="11" spans="1:6" ht="18" customHeight="1">
      <c r="A11" s="86"/>
      <c r="B11" s="86"/>
      <c r="C11" s="86"/>
      <c r="D11" s="86"/>
      <c r="E11" s="86"/>
      <c r="F11" s="80"/>
    </row>
    <row r="12" spans="1:6" ht="18" customHeight="1">
      <c r="A12" s="86"/>
      <c r="B12" s="86"/>
      <c r="C12" s="86"/>
      <c r="D12" s="86"/>
      <c r="E12" s="86"/>
      <c r="F12" s="80"/>
    </row>
    <row r="13" spans="1:6" ht="18" customHeight="1">
      <c r="A13" s="86"/>
      <c r="B13" s="86"/>
      <c r="C13" s="86"/>
      <c r="D13" s="86"/>
      <c r="E13" s="86"/>
      <c r="F13" s="80"/>
    </row>
    <row r="14" spans="1:6" ht="18" customHeight="1">
      <c r="A14" s="86"/>
      <c r="B14" s="86"/>
      <c r="C14" s="86"/>
      <c r="D14" s="86"/>
      <c r="E14" s="86"/>
      <c r="F14" s="80"/>
    </row>
    <row r="15" spans="1:6" ht="18" customHeight="1">
      <c r="A15" s="86"/>
      <c r="B15" s="86"/>
      <c r="C15" s="86"/>
      <c r="D15" s="86"/>
      <c r="E15" s="86"/>
      <c r="F15" s="80"/>
    </row>
    <row r="16" spans="1:6" ht="18" customHeight="1">
      <c r="A16" s="75"/>
      <c r="B16" s="75"/>
      <c r="C16" s="75"/>
      <c r="D16" s="75"/>
      <c r="E16" s="75"/>
      <c r="F16" s="77"/>
    </row>
    <row r="17" spans="1:6" ht="18" customHeight="1">
      <c r="A17" s="75"/>
      <c r="B17" s="75"/>
      <c r="C17" s="75"/>
      <c r="D17" s="75"/>
      <c r="E17" s="75"/>
      <c r="F17" s="77"/>
    </row>
    <row r="18" spans="1:6" ht="18" customHeight="1">
      <c r="A18" s="75"/>
      <c r="B18" s="75"/>
      <c r="C18" s="75"/>
      <c r="D18" s="75"/>
      <c r="E18" s="75"/>
      <c r="F18" s="77"/>
    </row>
    <row r="19" spans="1:6" ht="18" customHeight="1">
      <c r="A19" s="75"/>
      <c r="B19" s="75"/>
      <c r="C19" s="75"/>
      <c r="D19" s="75"/>
      <c r="E19" s="75"/>
      <c r="F19" s="77"/>
    </row>
    <row r="20" spans="1:6" ht="18" customHeight="1">
      <c r="A20" s="75"/>
      <c r="B20" s="75"/>
      <c r="C20" s="75"/>
      <c r="D20" s="75"/>
      <c r="E20" s="75"/>
      <c r="F20" s="77"/>
    </row>
    <row r="21" spans="1:6" ht="18" customHeight="1">
      <c r="A21" s="75"/>
      <c r="B21" s="75"/>
      <c r="C21" s="75"/>
      <c r="D21" s="75"/>
      <c r="E21" s="75"/>
      <c r="F21" s="77"/>
    </row>
    <row r="22" spans="1:6" ht="18" customHeight="1">
      <c r="A22" s="75"/>
      <c r="B22" s="75"/>
      <c r="C22" s="75"/>
      <c r="D22" s="75"/>
      <c r="E22" s="75"/>
      <c r="F22" s="77"/>
    </row>
    <row r="23" spans="1:6" ht="18" customHeight="1">
      <c r="A23" s="75"/>
      <c r="B23" s="75"/>
      <c r="C23" s="75"/>
      <c r="D23" s="75"/>
      <c r="E23" s="75"/>
      <c r="F23" s="77"/>
    </row>
    <row r="24" spans="1:6" ht="18" customHeight="1">
      <c r="A24" s="75"/>
      <c r="B24" s="75"/>
      <c r="C24" s="75"/>
      <c r="D24" s="75"/>
      <c r="E24" s="75"/>
      <c r="F24" s="77"/>
    </row>
    <row r="25" spans="1:6" ht="18" customHeight="1">
      <c r="A25" s="85" t="s">
        <v>92</v>
      </c>
      <c r="B25" s="75"/>
      <c r="C25" s="75"/>
      <c r="D25" s="75"/>
      <c r="E25" s="75"/>
      <c r="F25" s="77"/>
    </row>
    <row r="26" spans="1:6">
      <c r="A26" s="15"/>
      <c r="B26" s="30"/>
      <c r="C26" s="30"/>
      <c r="D26" s="30"/>
      <c r="E26" s="30"/>
    </row>
    <row r="27" spans="1:6">
      <c r="A27" s="5"/>
      <c r="D27" s="7"/>
      <c r="F27" s="7"/>
    </row>
    <row r="28" spans="1:6">
      <c r="A28" s="8"/>
      <c r="D28" s="10"/>
      <c r="F28"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view="pageBreakPreview" zoomScaleNormal="80" zoomScaleSheetLayoutView="100" workbookViewId="0">
      <selection activeCell="M31" sqref="M31"/>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8" width="16.7109375" style="1" customWidth="1"/>
    <col min="9" max="16384" width="9.140625" style="1"/>
  </cols>
  <sheetData>
    <row r="1" spans="1:8" ht="35.1" customHeight="1">
      <c r="A1" s="300" t="s">
        <v>95</v>
      </c>
      <c r="B1" s="301"/>
      <c r="C1" s="301"/>
      <c r="D1" s="301"/>
      <c r="E1" s="301"/>
      <c r="F1" s="301"/>
      <c r="G1" s="301"/>
      <c r="H1" s="302"/>
    </row>
    <row r="2" spans="1:8" s="12" customFormat="1" ht="8.25" customHeight="1">
      <c r="A2" s="11"/>
      <c r="B2" s="11"/>
      <c r="C2" s="11"/>
      <c r="D2" s="11"/>
      <c r="E2" s="11"/>
      <c r="F2" s="11"/>
      <c r="G2" s="11"/>
      <c r="H2" s="11"/>
    </row>
    <row r="3" spans="1:8" s="12" customFormat="1" ht="33" customHeight="1">
      <c r="A3" s="303" t="s">
        <v>173</v>
      </c>
      <c r="B3" s="304"/>
      <c r="C3" s="304"/>
      <c r="D3" s="304"/>
      <c r="E3" s="304"/>
      <c r="F3" s="304"/>
      <c r="G3" s="304"/>
      <c r="H3" s="305"/>
    </row>
    <row r="4" spans="1:8" s="12" customFormat="1" ht="25.5" customHeight="1">
      <c r="A4" s="303" t="s">
        <v>174</v>
      </c>
      <c r="B4" s="304"/>
      <c r="C4" s="304"/>
      <c r="D4" s="304"/>
      <c r="E4" s="304"/>
      <c r="F4" s="304"/>
      <c r="G4" s="304"/>
      <c r="H4" s="305"/>
    </row>
    <row r="5" spans="1:8" ht="9" customHeight="1"/>
    <row r="6" spans="1:8" ht="25.15" customHeight="1">
      <c r="A6" s="298" t="s">
        <v>154</v>
      </c>
      <c r="B6" s="298" t="s">
        <v>41</v>
      </c>
      <c r="C6" s="298" t="s">
        <v>19</v>
      </c>
      <c r="D6" s="298" t="s">
        <v>20</v>
      </c>
      <c r="E6" s="327" t="s">
        <v>24</v>
      </c>
      <c r="F6" s="397"/>
      <c r="G6" s="327" t="s">
        <v>141</v>
      </c>
      <c r="H6" s="397"/>
    </row>
    <row r="7" spans="1:8" s="13" customFormat="1" ht="34.5" customHeight="1">
      <c r="A7" s="333"/>
      <c r="B7" s="333"/>
      <c r="C7" s="333"/>
      <c r="D7" s="333"/>
      <c r="E7" s="169" t="s">
        <v>120</v>
      </c>
      <c r="F7" s="169" t="s">
        <v>25</v>
      </c>
      <c r="G7" s="131" t="s">
        <v>28</v>
      </c>
      <c r="H7" s="131" t="s">
        <v>26</v>
      </c>
    </row>
    <row r="8" spans="1:8" ht="15" customHeight="1">
      <c r="A8" s="58" t="s">
        <v>0</v>
      </c>
      <c r="B8" s="58" t="s">
        <v>1</v>
      </c>
      <c r="C8" s="58" t="s">
        <v>2</v>
      </c>
      <c r="D8" s="58" t="s">
        <v>2</v>
      </c>
      <c r="E8" s="58" t="s">
        <v>6</v>
      </c>
      <c r="F8" s="58" t="s">
        <v>3</v>
      </c>
      <c r="G8" s="58" t="s">
        <v>4</v>
      </c>
      <c r="H8" s="58" t="s">
        <v>5</v>
      </c>
    </row>
    <row r="9" spans="1:8" ht="15" customHeight="1">
      <c r="A9" s="69"/>
      <c r="B9" s="69"/>
      <c r="C9" s="69"/>
      <c r="D9" s="69"/>
      <c r="E9" s="69"/>
      <c r="F9" s="69"/>
      <c r="G9" s="69"/>
      <c r="H9" s="69"/>
    </row>
    <row r="10" spans="1:8" ht="15" customHeight="1">
      <c r="A10" s="69"/>
      <c r="B10" s="69"/>
      <c r="C10" s="69"/>
      <c r="D10" s="69"/>
      <c r="E10" s="69"/>
      <c r="F10" s="69"/>
      <c r="G10" s="69"/>
      <c r="H10" s="69"/>
    </row>
    <row r="11" spans="1:8" ht="15" customHeight="1">
      <c r="A11" s="69"/>
      <c r="B11" s="69"/>
      <c r="C11" s="69"/>
      <c r="D11" s="69"/>
      <c r="E11" s="69"/>
      <c r="F11" s="69"/>
      <c r="G11" s="69"/>
      <c r="H11" s="69"/>
    </row>
    <row r="12" spans="1:8" ht="15" customHeight="1">
      <c r="A12" s="69"/>
      <c r="B12" s="69"/>
      <c r="C12" s="69"/>
      <c r="D12" s="69"/>
      <c r="E12" s="69"/>
      <c r="F12" s="69"/>
      <c r="G12" s="69"/>
      <c r="H12" s="69"/>
    </row>
    <row r="13" spans="1:8" ht="15" customHeight="1">
      <c r="A13" s="69"/>
      <c r="B13" s="69"/>
      <c r="C13" s="69"/>
      <c r="D13" s="69"/>
      <c r="E13" s="69"/>
      <c r="F13" s="69"/>
      <c r="G13" s="69"/>
      <c r="H13" s="69"/>
    </row>
    <row r="14" spans="1:8" ht="15" customHeight="1">
      <c r="A14" s="69"/>
      <c r="B14" s="69"/>
      <c r="C14" s="69"/>
      <c r="D14" s="69"/>
      <c r="E14" s="69"/>
      <c r="F14" s="69"/>
      <c r="G14" s="69"/>
      <c r="H14" s="69"/>
    </row>
    <row r="15" spans="1:8" ht="15" customHeight="1">
      <c r="A15" s="69"/>
      <c r="B15" s="69"/>
      <c r="C15" s="69"/>
      <c r="D15" s="69"/>
      <c r="E15" s="69"/>
      <c r="F15" s="69"/>
      <c r="G15" s="69"/>
      <c r="H15" s="69"/>
    </row>
    <row r="16" spans="1:8" ht="15" customHeight="1">
      <c r="A16" s="69"/>
      <c r="B16" s="69"/>
      <c r="C16" s="69"/>
      <c r="D16" s="69"/>
      <c r="E16" s="69"/>
      <c r="F16" s="69"/>
      <c r="G16" s="69"/>
      <c r="H16" s="69"/>
    </row>
    <row r="17" spans="1:8" ht="15" customHeight="1">
      <c r="A17" s="69"/>
      <c r="B17" s="69"/>
      <c r="C17" s="69"/>
      <c r="D17" s="69"/>
      <c r="E17" s="69"/>
      <c r="F17" s="69"/>
      <c r="G17" s="69"/>
      <c r="H17" s="69"/>
    </row>
    <row r="18" spans="1:8" ht="15" customHeight="1">
      <c r="A18" s="69"/>
      <c r="B18" s="69"/>
      <c r="C18" s="69"/>
      <c r="D18" s="69"/>
      <c r="E18" s="69"/>
      <c r="F18" s="69"/>
      <c r="G18" s="69"/>
      <c r="H18" s="69"/>
    </row>
    <row r="19" spans="1:8" ht="15" customHeight="1">
      <c r="A19" s="69"/>
      <c r="B19" s="69"/>
      <c r="C19" s="69"/>
      <c r="D19" s="69"/>
      <c r="E19" s="69"/>
      <c r="F19" s="69"/>
      <c r="G19" s="69"/>
      <c r="H19" s="69"/>
    </row>
    <row r="20" spans="1:8" ht="15" customHeight="1">
      <c r="A20" s="69"/>
      <c r="B20" s="69"/>
      <c r="C20" s="69"/>
      <c r="D20" s="69"/>
      <c r="E20" s="69"/>
      <c r="F20" s="69"/>
      <c r="G20" s="69"/>
      <c r="H20" s="69"/>
    </row>
    <row r="21" spans="1:8" ht="15" customHeight="1">
      <c r="A21" s="69"/>
      <c r="B21" s="69"/>
      <c r="C21" s="69"/>
      <c r="D21" s="69"/>
      <c r="E21" s="69"/>
      <c r="F21" s="69"/>
      <c r="G21" s="69"/>
      <c r="H21" s="69"/>
    </row>
    <row r="22" spans="1:8" ht="15" customHeight="1">
      <c r="A22" s="69"/>
      <c r="B22" s="69"/>
      <c r="C22" s="69"/>
      <c r="D22" s="69"/>
      <c r="E22" s="69"/>
      <c r="F22" s="69"/>
      <c r="G22" s="69"/>
      <c r="H22" s="69"/>
    </row>
    <row r="23" spans="1:8" ht="15" customHeight="1">
      <c r="A23" s="69"/>
      <c r="B23" s="69"/>
      <c r="C23" s="69"/>
      <c r="D23" s="69"/>
      <c r="E23" s="69"/>
      <c r="F23" s="69"/>
      <c r="G23" s="69"/>
      <c r="H23" s="69"/>
    </row>
    <row r="24" spans="1:8" ht="15" customHeight="1">
      <c r="A24" s="69"/>
      <c r="B24" s="69"/>
      <c r="C24" s="69"/>
      <c r="D24" s="69"/>
      <c r="E24" s="69"/>
      <c r="F24" s="69"/>
      <c r="G24" s="69"/>
      <c r="H24" s="69"/>
    </row>
    <row r="25" spans="1:8" ht="15" customHeight="1">
      <c r="A25" s="69"/>
      <c r="B25" s="69"/>
      <c r="C25" s="69"/>
      <c r="D25" s="69"/>
      <c r="E25" s="69"/>
      <c r="F25" s="69"/>
      <c r="G25" s="69"/>
      <c r="H25" s="69"/>
    </row>
    <row r="26" spans="1:8" ht="15" customHeight="1">
      <c r="A26" s="69"/>
      <c r="B26" s="69"/>
      <c r="C26" s="69"/>
      <c r="D26" s="69"/>
      <c r="E26" s="69"/>
      <c r="F26" s="69"/>
      <c r="G26" s="69"/>
      <c r="H26" s="69"/>
    </row>
    <row r="27" spans="1:8" ht="15" customHeight="1">
      <c r="A27" s="69"/>
      <c r="B27" s="69"/>
      <c r="C27" s="69"/>
      <c r="D27" s="69"/>
      <c r="E27" s="69"/>
      <c r="F27" s="69"/>
      <c r="G27" s="69"/>
      <c r="H27" s="69"/>
    </row>
    <row r="28" spans="1:8" ht="15" customHeight="1">
      <c r="A28" s="69"/>
      <c r="B28" s="69"/>
      <c r="C28" s="69"/>
      <c r="D28" s="69"/>
      <c r="E28" s="69"/>
      <c r="F28" s="69"/>
      <c r="G28" s="69"/>
      <c r="H28" s="69"/>
    </row>
    <row r="29" spans="1:8" ht="15" customHeight="1">
      <c r="A29" s="56" t="s">
        <v>155</v>
      </c>
      <c r="B29" s="69"/>
      <c r="C29" s="69"/>
      <c r="D29" s="69"/>
      <c r="E29" s="69"/>
      <c r="F29" s="69"/>
      <c r="G29" s="69"/>
      <c r="H29" s="69"/>
    </row>
    <row r="30" spans="1:8" ht="15" customHeight="1">
      <c r="A30" s="76"/>
      <c r="B30" s="76"/>
      <c r="C30" s="76"/>
      <c r="D30" s="76"/>
      <c r="E30" s="76"/>
      <c r="F30" s="76"/>
      <c r="G30" s="76"/>
      <c r="H30" s="76"/>
    </row>
    <row r="31" spans="1:8" ht="37.5" customHeight="1">
      <c r="A31" s="15" t="s">
        <v>153</v>
      </c>
      <c r="B31" s="15"/>
    </row>
    <row r="32" spans="1:8">
      <c r="A32" s="15"/>
      <c r="B32" s="15"/>
    </row>
    <row r="34" spans="1:5">
      <c r="A34" s="5"/>
      <c r="B34" s="5"/>
      <c r="E34" s="7"/>
    </row>
    <row r="35" spans="1:5">
      <c r="A35" s="8"/>
      <c r="B35" s="8"/>
      <c r="E35" s="10"/>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view="pageBreakPreview" zoomScale="60" zoomScaleNormal="80" workbookViewId="0">
      <selection activeCell="M31" sqref="M31"/>
    </sheetView>
  </sheetViews>
  <sheetFormatPr baseColWidth="10" defaultColWidth="11.42578125" defaultRowHeight="13.5"/>
  <cols>
    <col min="1" max="1" width="42.28515625" style="21" customWidth="1"/>
    <col min="2" max="3" width="50.7109375" style="21" customWidth="1"/>
    <col min="4" max="16384" width="11.42578125" style="21"/>
  </cols>
  <sheetData>
    <row r="1" spans="1:3" ht="35.1" customHeight="1">
      <c r="A1" s="438" t="s">
        <v>97</v>
      </c>
      <c r="B1" s="439"/>
      <c r="C1" s="440"/>
    </row>
    <row r="2" spans="1:3" ht="6.75" customHeight="1"/>
    <row r="3" spans="1:3" s="22" customFormat="1" ht="27" customHeight="1">
      <c r="A3" s="441" t="s">
        <v>173</v>
      </c>
      <c r="B3" s="442"/>
      <c r="C3" s="443"/>
    </row>
    <row r="4" spans="1:3" s="22" customFormat="1" ht="6.75" customHeight="1"/>
    <row r="5" spans="1:3" s="22" customFormat="1" ht="27" customHeight="1">
      <c r="A5" s="441" t="s">
        <v>174</v>
      </c>
      <c r="B5" s="442"/>
      <c r="C5" s="443"/>
    </row>
    <row r="6" spans="1:3" s="22" customFormat="1" ht="6.75" customHeight="1"/>
    <row r="7" spans="1:3" s="22" customFormat="1" ht="15" customHeight="1">
      <c r="A7" s="432" t="s">
        <v>65</v>
      </c>
      <c r="B7" s="433"/>
      <c r="C7" s="434"/>
    </row>
    <row r="8" spans="1:3" s="22" customFormat="1" ht="6.75" customHeight="1">
      <c r="A8" s="444"/>
      <c r="B8" s="444"/>
      <c r="C8" s="444"/>
    </row>
    <row r="9" spans="1:3" s="22" customFormat="1" ht="15" customHeight="1">
      <c r="A9" s="23" t="s">
        <v>66</v>
      </c>
      <c r="B9" s="435"/>
      <c r="C9" s="436"/>
    </row>
    <row r="10" spans="1:3" s="22" customFormat="1" ht="15" customHeight="1">
      <c r="A10" s="23" t="s">
        <v>67</v>
      </c>
      <c r="B10" s="435"/>
      <c r="C10" s="436"/>
    </row>
    <row r="11" spans="1:3" s="22" customFormat="1" ht="15" customHeight="1">
      <c r="A11" s="23" t="s">
        <v>68</v>
      </c>
      <c r="B11" s="435"/>
      <c r="C11" s="436"/>
    </row>
    <row r="12" spans="1:3" s="22" customFormat="1" ht="15" customHeight="1">
      <c r="A12" s="23" t="s">
        <v>69</v>
      </c>
      <c r="B12" s="435"/>
      <c r="C12" s="436"/>
    </row>
    <row r="13" spans="1:3" s="22" customFormat="1" ht="15" customHeight="1">
      <c r="A13" s="24" t="s">
        <v>70</v>
      </c>
      <c r="B13" s="435"/>
      <c r="C13" s="436"/>
    </row>
    <row r="14" spans="1:3" s="22" customFormat="1" ht="33.6" customHeight="1">
      <c r="A14" s="24" t="s">
        <v>71</v>
      </c>
      <c r="B14" s="435"/>
      <c r="C14" s="437"/>
    </row>
    <row r="15" spans="1:3" s="22" customFormat="1" ht="33.6" customHeight="1">
      <c r="A15" s="24" t="s">
        <v>72</v>
      </c>
      <c r="B15" s="435"/>
      <c r="C15" s="436"/>
    </row>
    <row r="16" spans="1:3" s="22" customFormat="1" ht="33.6" customHeight="1">
      <c r="A16" s="24" t="s">
        <v>73</v>
      </c>
      <c r="B16" s="435"/>
      <c r="C16" s="436"/>
    </row>
    <row r="17" spans="1:3" s="22" customFormat="1" ht="6.75" customHeight="1"/>
    <row r="18" spans="1:3" s="22" customFormat="1" ht="15" customHeight="1">
      <c r="A18" s="432" t="s">
        <v>74</v>
      </c>
      <c r="B18" s="433"/>
      <c r="C18" s="434"/>
    </row>
    <row r="19" spans="1:3" s="22" customFormat="1" ht="28.9" customHeight="1">
      <c r="A19" s="25" t="s">
        <v>75</v>
      </c>
      <c r="B19" s="25" t="s">
        <v>76</v>
      </c>
      <c r="C19" s="26" t="s">
        <v>77</v>
      </c>
    </row>
    <row r="20" spans="1:3" s="22" customFormat="1" ht="15" customHeight="1">
      <c r="A20" s="27"/>
      <c r="B20" s="27"/>
      <c r="C20" s="28"/>
    </row>
    <row r="21" spans="1:3" s="22" customFormat="1" ht="6.75" customHeight="1"/>
    <row r="22" spans="1:3" s="22" customFormat="1" ht="15" customHeight="1">
      <c r="A22" s="432" t="s">
        <v>78</v>
      </c>
      <c r="B22" s="433"/>
      <c r="C22" s="434"/>
    </row>
    <row r="23" spans="1:3" s="22" customFormat="1" ht="15" customHeight="1">
      <c r="A23" s="25" t="s">
        <v>79</v>
      </c>
      <c r="B23" s="25" t="s">
        <v>80</v>
      </c>
      <c r="C23" s="26" t="s">
        <v>81</v>
      </c>
    </row>
    <row r="24" spans="1:3" s="22" customFormat="1" ht="15" customHeight="1">
      <c r="A24" s="27"/>
      <c r="B24" s="27"/>
      <c r="C24" s="28"/>
    </row>
    <row r="25" spans="1:3" s="22" customFormat="1" ht="6.75" customHeight="1"/>
    <row r="26" spans="1:3" s="22" customFormat="1" ht="15" customHeight="1">
      <c r="A26" s="432" t="s">
        <v>82</v>
      </c>
      <c r="B26" s="433"/>
      <c r="C26" s="434"/>
    </row>
    <row r="27" spans="1:3" s="22" customFormat="1" ht="15" customHeight="1">
      <c r="A27" s="25" t="s">
        <v>83</v>
      </c>
      <c r="B27" s="25" t="s">
        <v>84</v>
      </c>
      <c r="C27" s="26" t="s">
        <v>85</v>
      </c>
    </row>
    <row r="28" spans="1:3" s="22" customFormat="1" ht="34.9" customHeight="1">
      <c r="A28" s="29"/>
      <c r="B28" s="25"/>
      <c r="C28" s="28"/>
    </row>
    <row r="29" spans="1:3">
      <c r="A29" s="22"/>
      <c r="B29" s="22"/>
      <c r="C29" s="22"/>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view="pageBreakPreview" zoomScale="70" zoomScaleNormal="80" zoomScaleSheetLayoutView="70" workbookViewId="0">
      <selection activeCell="G30" sqref="G30"/>
    </sheetView>
  </sheetViews>
  <sheetFormatPr baseColWidth="10" defaultColWidth="12.5703125" defaultRowHeight="13.5"/>
  <cols>
    <col min="1" max="1" width="60.140625" style="16" customWidth="1"/>
    <col min="2" max="3" width="16.140625" style="17" customWidth="1"/>
    <col min="4" max="4" width="63.28515625" style="17" customWidth="1"/>
    <col min="5" max="16384" width="12.5703125" style="17"/>
  </cols>
  <sheetData>
    <row r="1" spans="1:4" ht="42" customHeight="1">
      <c r="A1" s="300" t="s">
        <v>157</v>
      </c>
      <c r="B1" s="301"/>
      <c r="C1" s="301"/>
      <c r="D1" s="302"/>
    </row>
    <row r="2" spans="1:4" ht="7.5" customHeight="1">
      <c r="A2" s="18"/>
      <c r="B2" s="19"/>
      <c r="C2" s="19"/>
      <c r="D2" s="19"/>
    </row>
    <row r="3" spans="1:4" ht="42" customHeight="1">
      <c r="A3" s="303" t="s">
        <v>173</v>
      </c>
      <c r="B3" s="304"/>
      <c r="C3" s="304"/>
      <c r="D3" s="305"/>
    </row>
    <row r="4" spans="1:4" ht="26.25" customHeight="1">
      <c r="A4" s="303" t="s">
        <v>174</v>
      </c>
      <c r="B4" s="304"/>
      <c r="C4" s="304"/>
      <c r="D4" s="305"/>
    </row>
    <row r="5" spans="1:4" ht="25.9" customHeight="1">
      <c r="A5" s="445" t="s">
        <v>148</v>
      </c>
      <c r="B5" s="327" t="s">
        <v>143</v>
      </c>
      <c r="C5" s="447"/>
      <c r="D5" s="448" t="s">
        <v>16</v>
      </c>
    </row>
    <row r="6" spans="1:4" s="20" customFormat="1" ht="25.9" customHeight="1">
      <c r="A6" s="446"/>
      <c r="B6" s="147" t="s">
        <v>118</v>
      </c>
      <c r="C6" s="148" t="s">
        <v>21</v>
      </c>
      <c r="D6" s="449"/>
    </row>
    <row r="7" spans="1:4" ht="20.25" customHeight="1">
      <c r="A7" s="58" t="s">
        <v>0</v>
      </c>
      <c r="B7" s="58" t="s">
        <v>1</v>
      </c>
      <c r="C7" s="58" t="s">
        <v>2</v>
      </c>
      <c r="D7" s="58" t="s">
        <v>6</v>
      </c>
    </row>
    <row r="8" spans="1:4" ht="20.25" customHeight="1">
      <c r="A8" s="126"/>
      <c r="B8" s="127"/>
      <c r="C8" s="127"/>
      <c r="D8" s="127"/>
    </row>
    <row r="9" spans="1:4" ht="20.25" customHeight="1">
      <c r="A9" s="126"/>
      <c r="B9" s="127"/>
      <c r="C9" s="127"/>
      <c r="D9" s="127"/>
    </row>
    <row r="10" spans="1:4" ht="20.25" customHeight="1">
      <c r="A10" s="126"/>
      <c r="B10" s="127"/>
      <c r="C10" s="127"/>
      <c r="D10" s="127"/>
    </row>
    <row r="11" spans="1:4" ht="20.25" customHeight="1">
      <c r="A11" s="126"/>
      <c r="B11" s="127"/>
      <c r="C11" s="127"/>
      <c r="D11" s="127"/>
    </row>
    <row r="12" spans="1:4" ht="20.25" customHeight="1">
      <c r="A12" s="126"/>
      <c r="B12" s="127"/>
      <c r="C12" s="127"/>
      <c r="D12" s="127"/>
    </row>
    <row r="13" spans="1:4" ht="20.25" customHeight="1">
      <c r="A13" s="126"/>
      <c r="B13" s="127"/>
      <c r="C13" s="127"/>
      <c r="D13" s="127"/>
    </row>
    <row r="14" spans="1:4" ht="20.25" customHeight="1">
      <c r="A14" s="126"/>
      <c r="B14" s="127"/>
      <c r="C14" s="127"/>
      <c r="D14" s="127"/>
    </row>
    <row r="15" spans="1:4" ht="20.25" customHeight="1">
      <c r="A15" s="126"/>
      <c r="B15" s="127"/>
      <c r="C15" s="127"/>
      <c r="D15" s="127"/>
    </row>
    <row r="16" spans="1:4" ht="20.25" customHeight="1">
      <c r="A16" s="126"/>
      <c r="B16" s="127"/>
      <c r="C16" s="127"/>
      <c r="D16" s="127"/>
    </row>
    <row r="17" spans="1:4" ht="20.25" customHeight="1">
      <c r="A17" s="126"/>
      <c r="B17" s="127"/>
      <c r="C17" s="127"/>
      <c r="D17" s="127"/>
    </row>
    <row r="18" spans="1:4" ht="20.25" customHeight="1">
      <c r="A18" s="126"/>
      <c r="B18" s="127"/>
      <c r="C18" s="127"/>
      <c r="D18" s="127"/>
    </row>
    <row r="19" spans="1:4" ht="20.25" customHeight="1">
      <c r="A19" s="126"/>
      <c r="B19" s="127"/>
      <c r="C19" s="127"/>
      <c r="D19" s="127"/>
    </row>
    <row r="20" spans="1:4" ht="20.25" customHeight="1">
      <c r="A20" s="126"/>
      <c r="B20" s="127"/>
      <c r="C20" s="127"/>
      <c r="D20" s="127"/>
    </row>
    <row r="21" spans="1:4" ht="20.25" customHeight="1">
      <c r="A21" s="126"/>
      <c r="B21" s="127"/>
      <c r="C21" s="127"/>
      <c r="D21" s="127"/>
    </row>
    <row r="22" spans="1:4" ht="20.25" customHeight="1">
      <c r="A22" s="126"/>
      <c r="B22" s="127"/>
      <c r="C22" s="127"/>
      <c r="D22" s="127"/>
    </row>
    <row r="23" spans="1:4" ht="20.25" customHeight="1">
      <c r="A23" s="128" t="s">
        <v>152</v>
      </c>
      <c r="B23" s="127"/>
      <c r="C23" s="127"/>
      <c r="D23" s="127"/>
    </row>
    <row r="24" spans="1:4" ht="20.25" customHeight="1">
      <c r="A24" s="126"/>
      <c r="B24" s="127"/>
      <c r="C24" s="127"/>
      <c r="D24" s="127"/>
    </row>
    <row r="25" spans="1:4">
      <c r="A25" s="15" t="s">
        <v>156</v>
      </c>
    </row>
    <row r="26" spans="1:4">
      <c r="A26" s="5"/>
      <c r="C26" s="7"/>
    </row>
    <row r="27" spans="1:4">
      <c r="A27" s="8"/>
      <c r="C27" s="10"/>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B7"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opLeftCell="A5" zoomScaleNormal="100" workbookViewId="0">
      <selection activeCell="B30" sqref="B30"/>
    </sheetView>
  </sheetViews>
  <sheetFormatPr baseColWidth="10" defaultColWidth="11.42578125" defaultRowHeight="13.5"/>
  <cols>
    <col min="1" max="1" width="10.5703125" style="1" customWidth="1"/>
    <col min="2" max="5" width="16.7109375" style="1" customWidth="1"/>
    <col min="6" max="6" width="11" style="1" customWidth="1"/>
    <col min="7" max="7" width="15.7109375" style="1" customWidth="1"/>
    <col min="8" max="8" width="6.5703125" style="1" customWidth="1"/>
    <col min="9" max="9" width="55" style="1" customWidth="1"/>
    <col min="10" max="16384" width="11.42578125" style="1"/>
  </cols>
  <sheetData>
    <row r="1" spans="1:10" ht="27.75" customHeight="1">
      <c r="A1" s="300" t="s">
        <v>88</v>
      </c>
      <c r="B1" s="301"/>
      <c r="C1" s="301"/>
      <c r="D1" s="301"/>
      <c r="E1" s="301"/>
      <c r="F1" s="301"/>
      <c r="G1" s="301"/>
      <c r="H1" s="301"/>
      <c r="I1" s="302"/>
    </row>
    <row r="2" spans="1:10" ht="6.75" customHeight="1"/>
    <row r="3" spans="1:10" ht="22.5" customHeight="1">
      <c r="A3" s="303" t="s">
        <v>173</v>
      </c>
      <c r="B3" s="304"/>
      <c r="C3" s="304"/>
      <c r="D3" s="304"/>
      <c r="E3" s="304"/>
      <c r="F3" s="304"/>
      <c r="G3" s="304"/>
      <c r="H3" s="304"/>
      <c r="I3" s="305"/>
    </row>
    <row r="4" spans="1:10" ht="22.5" customHeight="1">
      <c r="A4" s="303" t="s">
        <v>174</v>
      </c>
      <c r="B4" s="304"/>
      <c r="C4" s="304"/>
      <c r="D4" s="304"/>
      <c r="E4" s="304"/>
      <c r="F4" s="304"/>
      <c r="G4" s="304"/>
      <c r="H4" s="304"/>
      <c r="I4" s="305"/>
    </row>
    <row r="5" spans="1:10" ht="22.5" customHeight="1">
      <c r="A5" s="298" t="s">
        <v>45</v>
      </c>
      <c r="B5" s="310" t="s">
        <v>116</v>
      </c>
      <c r="C5" s="311"/>
      <c r="D5" s="311"/>
      <c r="E5" s="312"/>
      <c r="F5" s="129" t="s">
        <v>105</v>
      </c>
      <c r="G5" s="129"/>
      <c r="H5" s="306" t="s">
        <v>168</v>
      </c>
      <c r="I5" s="307"/>
      <c r="J5" s="2"/>
    </row>
    <row r="6" spans="1:10" ht="45" customHeight="1" thickBot="1">
      <c r="A6" s="299"/>
      <c r="B6" s="232" t="s">
        <v>167</v>
      </c>
      <c r="C6" s="232" t="s">
        <v>47</v>
      </c>
      <c r="D6" s="232" t="s">
        <v>48</v>
      </c>
      <c r="E6" s="232" t="s">
        <v>121</v>
      </c>
      <c r="F6" s="168" t="s">
        <v>122</v>
      </c>
      <c r="G6" s="168" t="s">
        <v>123</v>
      </c>
      <c r="H6" s="308" t="s">
        <v>87</v>
      </c>
      <c r="I6" s="309"/>
      <c r="J6" s="3"/>
    </row>
    <row r="7" spans="1:10" s="30" customFormat="1" ht="12.75" customHeight="1">
      <c r="A7" s="233" t="s">
        <v>0</v>
      </c>
      <c r="B7" s="234" t="s">
        <v>1</v>
      </c>
      <c r="C7" s="234" t="s">
        <v>2</v>
      </c>
      <c r="D7" s="234" t="s">
        <v>6</v>
      </c>
      <c r="E7" s="234" t="s">
        <v>3</v>
      </c>
      <c r="F7" s="234" t="s">
        <v>4</v>
      </c>
      <c r="G7" s="234" t="s">
        <v>5</v>
      </c>
      <c r="H7" s="235"/>
      <c r="I7" s="236"/>
    </row>
    <row r="8" spans="1:10" s="30" customFormat="1" ht="42" customHeight="1" thickBot="1">
      <c r="A8" s="237" t="s">
        <v>117</v>
      </c>
      <c r="B8" s="209">
        <f>+B9+B11+B13+B15</f>
        <v>39175338.82</v>
      </c>
      <c r="C8" s="209">
        <f t="shared" ref="C8:E8" si="0">+C9+C11+C13+C15</f>
        <v>39175338.82</v>
      </c>
      <c r="D8" s="209">
        <f t="shared" si="0"/>
        <v>35312796.100000001</v>
      </c>
      <c r="E8" s="209">
        <f t="shared" si="0"/>
        <v>35312796.100000001</v>
      </c>
      <c r="F8" s="210">
        <f>+C8-B8</f>
        <v>0</v>
      </c>
      <c r="G8" s="211">
        <f>+D8-C8</f>
        <v>-3862542.7199999988</v>
      </c>
      <c r="H8" s="92"/>
      <c r="I8" s="238"/>
    </row>
    <row r="9" spans="1:10" s="30" customFormat="1" ht="28.5" customHeight="1">
      <c r="A9" s="212">
        <v>1000</v>
      </c>
      <c r="B9" s="213">
        <v>11395777</v>
      </c>
      <c r="C9" s="213">
        <v>11395777</v>
      </c>
      <c r="D9" s="213">
        <v>10390980.77</v>
      </c>
      <c r="E9" s="213">
        <v>10390980.77</v>
      </c>
      <c r="F9" s="214">
        <f>+C9-B9</f>
        <v>0</v>
      </c>
      <c r="G9" s="215"/>
      <c r="H9" s="294" t="s">
        <v>176</v>
      </c>
      <c r="I9" s="295"/>
    </row>
    <row r="10" spans="1:10" s="30" customFormat="1" ht="72.75" customHeight="1">
      <c r="A10" s="216"/>
      <c r="B10" s="173"/>
      <c r="C10" s="173"/>
      <c r="D10" s="173"/>
      <c r="E10" s="173"/>
      <c r="F10" s="174"/>
      <c r="G10" s="175">
        <f>+D9-C9</f>
        <v>-1004796.2300000004</v>
      </c>
      <c r="H10" s="290" t="s">
        <v>198</v>
      </c>
      <c r="I10" s="291"/>
    </row>
    <row r="11" spans="1:10" s="30" customFormat="1" ht="33" customHeight="1">
      <c r="A11" s="217">
        <v>2000</v>
      </c>
      <c r="B11" s="176">
        <v>2748327.52</v>
      </c>
      <c r="C11" s="176">
        <v>2748327.52</v>
      </c>
      <c r="D11" s="176">
        <v>1941747.3</v>
      </c>
      <c r="E11" s="176">
        <v>1941747.3</v>
      </c>
      <c r="F11" s="171">
        <f>+C11-B11</f>
        <v>0</v>
      </c>
      <c r="G11" s="172"/>
      <c r="H11" s="296" t="s">
        <v>176</v>
      </c>
      <c r="I11" s="297"/>
    </row>
    <row r="12" spans="1:10" s="30" customFormat="1" ht="40.5" customHeight="1">
      <c r="A12" s="216"/>
      <c r="B12" s="173"/>
      <c r="C12" s="173"/>
      <c r="D12" s="173"/>
      <c r="E12" s="173"/>
      <c r="F12" s="174"/>
      <c r="G12" s="175">
        <f>+D11-C11</f>
        <v>-806580.22</v>
      </c>
      <c r="H12" s="290" t="s">
        <v>199</v>
      </c>
      <c r="I12" s="291"/>
    </row>
    <row r="13" spans="1:10" s="30" customFormat="1" ht="33.75" customHeight="1">
      <c r="A13" s="217">
        <v>3000</v>
      </c>
      <c r="B13" s="176">
        <v>13281234.300000001</v>
      </c>
      <c r="C13" s="176">
        <v>13281234.300000001</v>
      </c>
      <c r="D13" s="176">
        <v>11302340.030000001</v>
      </c>
      <c r="E13" s="176">
        <v>11302340.030000001</v>
      </c>
      <c r="F13" s="171">
        <f>+C13-B13</f>
        <v>0</v>
      </c>
      <c r="G13" s="172"/>
      <c r="H13" s="292" t="s">
        <v>176</v>
      </c>
      <c r="I13" s="293"/>
    </row>
    <row r="14" spans="1:10" s="30" customFormat="1" ht="37.5" customHeight="1">
      <c r="A14" s="216"/>
      <c r="B14" s="173"/>
      <c r="C14" s="173"/>
      <c r="D14" s="173"/>
      <c r="E14" s="173"/>
      <c r="F14" s="174"/>
      <c r="G14" s="175">
        <f>+D13-C13</f>
        <v>-1978894.2699999996</v>
      </c>
      <c r="H14" s="290" t="s">
        <v>199</v>
      </c>
      <c r="I14" s="291"/>
    </row>
    <row r="15" spans="1:10" s="30" customFormat="1" ht="31.5" customHeight="1">
      <c r="A15" s="217">
        <v>4000</v>
      </c>
      <c r="B15" s="176">
        <v>11750000</v>
      </c>
      <c r="C15" s="176">
        <v>11750000</v>
      </c>
      <c r="D15" s="176">
        <v>11677728</v>
      </c>
      <c r="E15" s="176">
        <v>11677728</v>
      </c>
      <c r="F15" s="171">
        <f>+C15-B15</f>
        <v>0</v>
      </c>
      <c r="G15" s="172"/>
      <c r="H15" s="292" t="s">
        <v>176</v>
      </c>
      <c r="I15" s="293"/>
    </row>
    <row r="16" spans="1:10" s="30" customFormat="1" ht="37.5" customHeight="1">
      <c r="A16" s="216"/>
      <c r="B16" s="173"/>
      <c r="C16" s="173"/>
      <c r="D16" s="173"/>
      <c r="E16" s="173"/>
      <c r="F16" s="174"/>
      <c r="G16" s="175">
        <f>+D15-C15</f>
        <v>-72272</v>
      </c>
      <c r="H16" s="290" t="s">
        <v>200</v>
      </c>
      <c r="I16" s="291"/>
    </row>
    <row r="17" spans="1:9" s="30" customFormat="1" ht="50.25" customHeight="1" thickBot="1">
      <c r="A17" s="218" t="s">
        <v>119</v>
      </c>
      <c r="B17" s="219">
        <f>+B18+B20+B22+B24+B26+B28</f>
        <v>500000</v>
      </c>
      <c r="C17" s="219">
        <f t="shared" ref="C17:E17" si="1">+C18+C20+C22+C24+C26+C28</f>
        <v>500000</v>
      </c>
      <c r="D17" s="219">
        <f t="shared" si="1"/>
        <v>0</v>
      </c>
      <c r="E17" s="219">
        <f t="shared" si="1"/>
        <v>0</v>
      </c>
      <c r="F17" s="220">
        <f>+C17-B17</f>
        <v>0</v>
      </c>
      <c r="G17" s="221">
        <f>+D17-C17</f>
        <v>-500000</v>
      </c>
      <c r="H17" s="222"/>
      <c r="I17" s="223"/>
    </row>
    <row r="18" spans="1:9" s="30" customFormat="1" ht="28.5" customHeight="1">
      <c r="A18" s="224">
        <v>1000</v>
      </c>
      <c r="B18" s="214">
        <v>0</v>
      </c>
      <c r="C18" s="214">
        <v>0</v>
      </c>
      <c r="D18" s="214">
        <v>0</v>
      </c>
      <c r="E18" s="214">
        <v>0</v>
      </c>
      <c r="F18" s="214">
        <f>+C18-B18</f>
        <v>0</v>
      </c>
      <c r="G18" s="215"/>
      <c r="H18" s="294" t="s">
        <v>176</v>
      </c>
      <c r="I18" s="295"/>
    </row>
    <row r="19" spans="1:9" s="30" customFormat="1" ht="28.5" customHeight="1">
      <c r="A19" s="225"/>
      <c r="B19" s="173"/>
      <c r="C19" s="173"/>
      <c r="D19" s="173"/>
      <c r="E19" s="173"/>
      <c r="F19" s="174"/>
      <c r="G19" s="178">
        <f>+D18-C18</f>
        <v>0</v>
      </c>
      <c r="H19" s="290" t="s">
        <v>177</v>
      </c>
      <c r="I19" s="291"/>
    </row>
    <row r="20" spans="1:9" s="30" customFormat="1" ht="28.5" customHeight="1">
      <c r="A20" s="226">
        <v>2000</v>
      </c>
      <c r="B20" s="177">
        <v>0</v>
      </c>
      <c r="C20" s="177">
        <v>0</v>
      </c>
      <c r="D20" s="177">
        <v>0</v>
      </c>
      <c r="E20" s="177">
        <v>0</v>
      </c>
      <c r="F20" s="171">
        <f>+C20-B20</f>
        <v>0</v>
      </c>
      <c r="G20" s="172"/>
      <c r="H20" s="292" t="s">
        <v>176</v>
      </c>
      <c r="I20" s="293"/>
    </row>
    <row r="21" spans="1:9" s="30" customFormat="1" ht="28.5" customHeight="1">
      <c r="A21" s="225"/>
      <c r="B21" s="173"/>
      <c r="C21" s="173"/>
      <c r="D21" s="173"/>
      <c r="E21" s="173"/>
      <c r="F21" s="174"/>
      <c r="G21" s="178">
        <f>+D20-C20</f>
        <v>0</v>
      </c>
      <c r="H21" s="290" t="s">
        <v>177</v>
      </c>
      <c r="I21" s="291"/>
    </row>
    <row r="22" spans="1:9" s="30" customFormat="1" ht="28.5" customHeight="1">
      <c r="A22" s="227">
        <v>3000</v>
      </c>
      <c r="B22" s="177">
        <v>0</v>
      </c>
      <c r="C22" s="177">
        <v>0</v>
      </c>
      <c r="D22" s="177">
        <v>0</v>
      </c>
      <c r="E22" s="177">
        <v>0</v>
      </c>
      <c r="F22" s="171">
        <f>+C22-B22</f>
        <v>0</v>
      </c>
      <c r="G22" s="172"/>
      <c r="H22" s="292" t="s">
        <v>176</v>
      </c>
      <c r="I22" s="293"/>
    </row>
    <row r="23" spans="1:9" s="30" customFormat="1" ht="28.5" customHeight="1">
      <c r="A23" s="225"/>
      <c r="B23" s="173"/>
      <c r="C23" s="173"/>
      <c r="D23" s="173"/>
      <c r="E23" s="173"/>
      <c r="F23" s="174"/>
      <c r="G23" s="178">
        <f>+D22-C22</f>
        <v>0</v>
      </c>
      <c r="H23" s="290" t="s">
        <v>177</v>
      </c>
      <c r="I23" s="291"/>
    </row>
    <row r="24" spans="1:9" s="30" customFormat="1" ht="28.5" customHeight="1">
      <c r="A24" s="217">
        <v>5000</v>
      </c>
      <c r="B24" s="176">
        <v>500000</v>
      </c>
      <c r="C24" s="176">
        <v>500000</v>
      </c>
      <c r="D24" s="177">
        <v>0</v>
      </c>
      <c r="E24" s="177">
        <v>0</v>
      </c>
      <c r="F24" s="171">
        <f>+C24-B24</f>
        <v>0</v>
      </c>
      <c r="G24" s="172"/>
      <c r="H24" s="292" t="s">
        <v>176</v>
      </c>
      <c r="I24" s="293"/>
    </row>
    <row r="25" spans="1:9" s="30" customFormat="1" ht="28.5" customHeight="1">
      <c r="A25" s="216"/>
      <c r="B25" s="173"/>
      <c r="C25" s="173"/>
      <c r="D25" s="173"/>
      <c r="E25" s="173"/>
      <c r="F25" s="174"/>
      <c r="G25" s="175">
        <f>+D24-C24</f>
        <v>-500000</v>
      </c>
      <c r="H25" s="290" t="s">
        <v>201</v>
      </c>
      <c r="I25" s="291"/>
    </row>
    <row r="26" spans="1:9" s="30" customFormat="1" ht="28.5" customHeight="1">
      <c r="A26" s="217">
        <v>6000</v>
      </c>
      <c r="B26" s="177">
        <v>0</v>
      </c>
      <c r="C26" s="177">
        <v>0</v>
      </c>
      <c r="D26" s="177">
        <v>0</v>
      </c>
      <c r="E26" s="177">
        <v>0</v>
      </c>
      <c r="F26" s="171">
        <f>+C26-B26</f>
        <v>0</v>
      </c>
      <c r="G26" s="172"/>
      <c r="H26" s="292" t="s">
        <v>176</v>
      </c>
      <c r="I26" s="293"/>
    </row>
    <row r="27" spans="1:9" s="30" customFormat="1" ht="28.5" customHeight="1">
      <c r="A27" s="216"/>
      <c r="B27" s="173"/>
      <c r="C27" s="173"/>
      <c r="D27" s="173"/>
      <c r="E27" s="173"/>
      <c r="F27" s="174"/>
      <c r="G27" s="178">
        <f>+D26-C26</f>
        <v>0</v>
      </c>
      <c r="H27" s="290" t="s">
        <v>177</v>
      </c>
      <c r="I27" s="291"/>
    </row>
    <row r="28" spans="1:9" s="30" customFormat="1" ht="28.5" customHeight="1">
      <c r="A28" s="217">
        <v>7000</v>
      </c>
      <c r="B28" s="177">
        <v>0</v>
      </c>
      <c r="C28" s="177">
        <v>0</v>
      </c>
      <c r="D28" s="177">
        <v>0</v>
      </c>
      <c r="E28" s="177">
        <v>0</v>
      </c>
      <c r="F28" s="171">
        <f>+C28-B28</f>
        <v>0</v>
      </c>
      <c r="G28" s="172"/>
      <c r="H28" s="292" t="s">
        <v>176</v>
      </c>
      <c r="I28" s="293"/>
    </row>
    <row r="29" spans="1:9" s="30" customFormat="1" ht="28.5" customHeight="1">
      <c r="A29" s="216"/>
      <c r="B29" s="173"/>
      <c r="C29" s="173"/>
      <c r="D29" s="173"/>
      <c r="E29" s="173"/>
      <c r="F29" s="174"/>
      <c r="G29" s="178">
        <f>+D28-C28</f>
        <v>0</v>
      </c>
      <c r="H29" s="290" t="s">
        <v>177</v>
      </c>
      <c r="I29" s="291"/>
    </row>
    <row r="30" spans="1:9" s="30" customFormat="1" ht="60" customHeight="1" thickBot="1">
      <c r="A30" s="228" t="s">
        <v>124</v>
      </c>
      <c r="B30" s="229">
        <f>+B17+B8</f>
        <v>39675338.82</v>
      </c>
      <c r="C30" s="229">
        <f t="shared" ref="C30:E30" si="2">+C17+C8</f>
        <v>39675338.82</v>
      </c>
      <c r="D30" s="229">
        <f t="shared" si="2"/>
        <v>35312796.100000001</v>
      </c>
      <c r="E30" s="229">
        <f t="shared" si="2"/>
        <v>35312796.100000001</v>
      </c>
      <c r="F30" s="230">
        <f>+C30-B30</f>
        <v>0</v>
      </c>
      <c r="G30" s="229">
        <f>+D30-C30</f>
        <v>-4362542.7199999988</v>
      </c>
      <c r="H30" s="231"/>
      <c r="I30" s="223"/>
    </row>
    <row r="31" spans="1:9">
      <c r="A31" s="15"/>
    </row>
    <row r="32" spans="1:9">
      <c r="A32" s="5"/>
      <c r="G32" s="7"/>
      <c r="H32" s="7"/>
      <c r="I32" s="7"/>
    </row>
    <row r="33" spans="1:9">
      <c r="A33" s="8"/>
      <c r="G33" s="10"/>
      <c r="H33" s="10"/>
      <c r="I33" s="10"/>
    </row>
  </sheetData>
  <mergeCells count="27">
    <mergeCell ref="A5:A6"/>
    <mergeCell ref="A1:I1"/>
    <mergeCell ref="A3:I3"/>
    <mergeCell ref="A4:I4"/>
    <mergeCell ref="H5:I5"/>
    <mergeCell ref="H6:I6"/>
    <mergeCell ref="B5:E5"/>
    <mergeCell ref="H9:I9"/>
    <mergeCell ref="H10:I10"/>
    <mergeCell ref="H11:I11"/>
    <mergeCell ref="H12:I12"/>
    <mergeCell ref="H13:I13"/>
    <mergeCell ref="H14:I14"/>
    <mergeCell ref="H15:I15"/>
    <mergeCell ref="H16:I16"/>
    <mergeCell ref="H18:I18"/>
    <mergeCell ref="H19:I19"/>
    <mergeCell ref="H20:I20"/>
    <mergeCell ref="H21:I21"/>
    <mergeCell ref="H22:I22"/>
    <mergeCell ref="H23:I23"/>
    <mergeCell ref="H24:I24"/>
    <mergeCell ref="H25:I25"/>
    <mergeCell ref="H26:I26"/>
    <mergeCell ref="H27:I27"/>
    <mergeCell ref="H28:I28"/>
    <mergeCell ref="H29:I29"/>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A7:D7 E7:G7"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77" zoomScaleNormal="77" workbookViewId="0">
      <selection activeCell="M31" sqref="M31"/>
    </sheetView>
  </sheetViews>
  <sheetFormatPr baseColWidth="10" defaultColWidth="11.42578125" defaultRowHeight="13.5"/>
  <cols>
    <col min="1" max="1" width="19.140625" style="1" customWidth="1"/>
    <col min="2" max="7" width="25.7109375" style="1" customWidth="1"/>
    <col min="8" max="16384" width="11.42578125" style="1"/>
  </cols>
  <sheetData>
    <row r="1" spans="1:8" ht="35.1" customHeight="1">
      <c r="A1" s="300" t="s">
        <v>89</v>
      </c>
      <c r="B1" s="301"/>
      <c r="C1" s="301"/>
      <c r="D1" s="301"/>
      <c r="E1" s="301"/>
      <c r="F1" s="301"/>
      <c r="G1" s="302"/>
    </row>
    <row r="2" spans="1:8" ht="6.75" customHeight="1"/>
    <row r="3" spans="1:8" ht="30.75" customHeight="1">
      <c r="A3" s="303" t="s">
        <v>173</v>
      </c>
      <c r="B3" s="304"/>
      <c r="C3" s="304"/>
      <c r="D3" s="304"/>
      <c r="E3" s="304"/>
      <c r="F3" s="304"/>
      <c r="G3" s="305"/>
    </row>
    <row r="4" spans="1:8" ht="24" customHeight="1" thickBot="1">
      <c r="A4" s="315" t="s">
        <v>178</v>
      </c>
      <c r="B4" s="316"/>
      <c r="C4" s="316"/>
      <c r="D4" s="316"/>
      <c r="E4" s="316"/>
      <c r="F4" s="316"/>
      <c r="G4" s="317"/>
    </row>
    <row r="5" spans="1:8" ht="25.5" customHeight="1">
      <c r="A5" s="313" t="s">
        <v>18</v>
      </c>
      <c r="B5" s="318" t="s">
        <v>116</v>
      </c>
      <c r="C5" s="320"/>
      <c r="D5" s="320"/>
      <c r="E5" s="321"/>
      <c r="F5" s="318" t="s">
        <v>105</v>
      </c>
      <c r="G5" s="319"/>
      <c r="H5" s="2"/>
    </row>
    <row r="6" spans="1:8" ht="25.5" customHeight="1">
      <c r="A6" s="314"/>
      <c r="B6" s="130" t="s">
        <v>167</v>
      </c>
      <c r="C6" s="130" t="s">
        <v>47</v>
      </c>
      <c r="D6" s="130" t="s">
        <v>48</v>
      </c>
      <c r="E6" s="130" t="s">
        <v>121</v>
      </c>
      <c r="F6" s="131" t="s">
        <v>122</v>
      </c>
      <c r="G6" s="239" t="s">
        <v>123</v>
      </c>
      <c r="H6" s="3"/>
    </row>
    <row r="7" spans="1:8" s="30" customFormat="1" ht="21.75" customHeight="1">
      <c r="A7" s="240" t="s">
        <v>0</v>
      </c>
      <c r="B7" s="14" t="s">
        <v>1</v>
      </c>
      <c r="C7" s="14" t="s">
        <v>2</v>
      </c>
      <c r="D7" s="14" t="s">
        <v>6</v>
      </c>
      <c r="E7" s="14" t="s">
        <v>3</v>
      </c>
      <c r="F7" s="14" t="s">
        <v>4</v>
      </c>
      <c r="G7" s="241" t="s">
        <v>5</v>
      </c>
    </row>
    <row r="8" spans="1:8" s="30" customFormat="1" ht="48" customHeight="1">
      <c r="A8" s="242" t="s">
        <v>117</v>
      </c>
      <c r="B8" s="185">
        <f>+B9+B11+B13</f>
        <v>3214452.1799999997</v>
      </c>
      <c r="C8" s="185">
        <f t="shared" ref="C8:E8" si="0">+C9+C11+C13</f>
        <v>3214452.1799999997</v>
      </c>
      <c r="D8" s="185">
        <f t="shared" si="0"/>
        <v>2477140.2199999997</v>
      </c>
      <c r="E8" s="185">
        <f t="shared" si="0"/>
        <v>2477140.2199999997</v>
      </c>
      <c r="F8" s="187">
        <f>+C8-B8</f>
        <v>0</v>
      </c>
      <c r="G8" s="243">
        <f>+D8-C8</f>
        <v>-737311.96</v>
      </c>
    </row>
    <row r="9" spans="1:8" s="30" customFormat="1" ht="28.5" customHeight="1">
      <c r="A9" s="244">
        <v>1000</v>
      </c>
      <c r="B9" s="179">
        <v>898808</v>
      </c>
      <c r="C9" s="179">
        <v>898808</v>
      </c>
      <c r="D9" s="179">
        <v>865313.56</v>
      </c>
      <c r="E9" s="179">
        <v>865313.56</v>
      </c>
      <c r="F9" s="182">
        <f>+C9-B9</f>
        <v>0</v>
      </c>
      <c r="G9" s="245">
        <f>+D9-C9</f>
        <v>-33494.439999999944</v>
      </c>
    </row>
    <row r="10" spans="1:8" s="30" customFormat="1" ht="28.5" customHeight="1">
      <c r="A10" s="246"/>
      <c r="B10" s="180"/>
      <c r="C10" s="180"/>
      <c r="D10" s="180"/>
      <c r="E10" s="180"/>
      <c r="F10" s="183"/>
      <c r="G10" s="247"/>
    </row>
    <row r="11" spans="1:8" s="30" customFormat="1" ht="28.5" customHeight="1">
      <c r="A11" s="244">
        <v>2000</v>
      </c>
      <c r="B11" s="179">
        <v>593062.40000000002</v>
      </c>
      <c r="C11" s="179">
        <v>593062.40000000002</v>
      </c>
      <c r="D11" s="179">
        <v>303943.47000000003</v>
      </c>
      <c r="E11" s="179">
        <v>303943.47000000003</v>
      </c>
      <c r="F11" s="182">
        <f>+C11-B11</f>
        <v>0</v>
      </c>
      <c r="G11" s="245">
        <f>+D11-C11</f>
        <v>-289118.93</v>
      </c>
    </row>
    <row r="12" spans="1:8" s="30" customFormat="1" ht="28.5" customHeight="1">
      <c r="A12" s="248"/>
      <c r="B12" s="180"/>
      <c r="C12" s="180"/>
      <c r="D12" s="180"/>
      <c r="E12" s="180"/>
      <c r="F12" s="183"/>
      <c r="G12" s="247"/>
    </row>
    <row r="13" spans="1:8" s="30" customFormat="1" ht="28.5" customHeight="1">
      <c r="A13" s="244">
        <v>3000</v>
      </c>
      <c r="B13" s="179">
        <v>1722581.7799999998</v>
      </c>
      <c r="C13" s="179">
        <v>1722581.7799999998</v>
      </c>
      <c r="D13" s="179">
        <v>1307883.19</v>
      </c>
      <c r="E13" s="179">
        <v>1307883.19</v>
      </c>
      <c r="F13" s="182">
        <f>+C13-B13</f>
        <v>0</v>
      </c>
      <c r="G13" s="245">
        <f>+D13-C13</f>
        <v>-414698.58999999985</v>
      </c>
    </row>
    <row r="14" spans="1:8" s="30" customFormat="1" ht="28.5" customHeight="1">
      <c r="A14" s="244"/>
      <c r="B14" s="180"/>
      <c r="C14" s="180"/>
      <c r="D14" s="180"/>
      <c r="E14" s="180"/>
      <c r="F14" s="183"/>
      <c r="G14" s="247"/>
    </row>
    <row r="15" spans="1:8" s="30" customFormat="1" ht="48" customHeight="1">
      <c r="A15" s="249" t="s">
        <v>119</v>
      </c>
      <c r="B15" s="186">
        <f>+B16</f>
        <v>629000</v>
      </c>
      <c r="C15" s="186">
        <f t="shared" ref="C15:E15" si="1">+C16</f>
        <v>629000</v>
      </c>
      <c r="D15" s="186">
        <f t="shared" si="1"/>
        <v>0</v>
      </c>
      <c r="E15" s="186">
        <f t="shared" si="1"/>
        <v>0</v>
      </c>
      <c r="F15" s="187">
        <f>+C15-B15</f>
        <v>0</v>
      </c>
      <c r="G15" s="243">
        <f>+D15-C15</f>
        <v>-629000</v>
      </c>
    </row>
    <row r="16" spans="1:8" s="30" customFormat="1" ht="28.5" customHeight="1">
      <c r="A16" s="244">
        <v>5000</v>
      </c>
      <c r="B16" s="179">
        <v>629000</v>
      </c>
      <c r="C16" s="179">
        <v>629000</v>
      </c>
      <c r="D16" s="181">
        <v>0</v>
      </c>
      <c r="E16" s="181">
        <v>0</v>
      </c>
      <c r="F16" s="184">
        <f>+C16-B16</f>
        <v>0</v>
      </c>
      <c r="G16" s="250">
        <f>+D16-C16</f>
        <v>-629000</v>
      </c>
    </row>
    <row r="17" spans="1:7" s="30" customFormat="1" ht="28.5" customHeight="1">
      <c r="A17" s="251"/>
      <c r="B17" s="180"/>
      <c r="C17" s="180"/>
      <c r="D17" s="180"/>
      <c r="E17" s="180"/>
      <c r="F17" s="180"/>
      <c r="G17" s="247"/>
    </row>
    <row r="18" spans="1:7" s="30" customFormat="1" ht="48" customHeight="1" thickBot="1">
      <c r="A18" s="252" t="s">
        <v>125</v>
      </c>
      <c r="B18" s="253">
        <f>+B8+B15</f>
        <v>3843452.1799999997</v>
      </c>
      <c r="C18" s="253">
        <f t="shared" ref="C18:E18" si="2">+C8+C15</f>
        <v>3843452.1799999997</v>
      </c>
      <c r="D18" s="253">
        <f t="shared" si="2"/>
        <v>2477140.2199999997</v>
      </c>
      <c r="E18" s="253">
        <f t="shared" si="2"/>
        <v>2477140.2199999997</v>
      </c>
      <c r="F18" s="254">
        <f>+C18-B18</f>
        <v>0</v>
      </c>
      <c r="G18" s="255">
        <f>+D18-C18</f>
        <v>-1366311.96</v>
      </c>
    </row>
    <row r="19" spans="1:7">
      <c r="A19" s="15"/>
    </row>
    <row r="20" spans="1:7">
      <c r="A20" s="5"/>
      <c r="C20" s="7"/>
      <c r="D20" s="7"/>
      <c r="E20" s="7"/>
      <c r="F20" s="6"/>
    </row>
    <row r="21" spans="1:7">
      <c r="A21" s="8"/>
      <c r="C21" s="10"/>
      <c r="D21" s="10"/>
      <c r="E21" s="10"/>
      <c r="F21" s="9"/>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view="pageBreakPreview" zoomScale="60" zoomScaleNormal="70" workbookViewId="0">
      <selection activeCell="M31" sqref="M31"/>
    </sheetView>
  </sheetViews>
  <sheetFormatPr baseColWidth="10" defaultColWidth="11.42578125" defaultRowHeight="13.5"/>
  <cols>
    <col min="1" max="1" width="13.140625" style="1" customWidth="1"/>
    <col min="2" max="2" width="14.28515625" style="1" customWidth="1"/>
    <col min="3" max="3" width="13" style="1" customWidth="1"/>
    <col min="4" max="5" width="12.5703125" style="1" customWidth="1"/>
    <col min="6" max="6" width="11.85546875" style="1" customWidth="1"/>
    <col min="7" max="7" width="11" style="1" customWidth="1"/>
    <col min="8" max="8" width="6.5703125" style="1" customWidth="1"/>
    <col min="9" max="9" width="68.7109375" style="1" customWidth="1"/>
    <col min="10" max="16384" width="11.42578125" style="1"/>
  </cols>
  <sheetData>
    <row r="1" spans="1:10" ht="35.1" customHeight="1">
      <c r="A1" s="300" t="s">
        <v>96</v>
      </c>
      <c r="B1" s="301"/>
      <c r="C1" s="301"/>
      <c r="D1" s="301"/>
      <c r="E1" s="301"/>
      <c r="F1" s="301"/>
      <c r="G1" s="301"/>
      <c r="H1" s="301"/>
      <c r="I1" s="302"/>
    </row>
    <row r="2" spans="1:10" ht="6.75" customHeight="1"/>
    <row r="3" spans="1:10" ht="29.25" customHeight="1">
      <c r="A3" s="303" t="s">
        <v>173</v>
      </c>
      <c r="B3" s="304"/>
      <c r="C3" s="304"/>
      <c r="D3" s="304"/>
      <c r="E3" s="304"/>
      <c r="F3" s="304"/>
      <c r="G3" s="304"/>
      <c r="H3" s="304"/>
      <c r="I3" s="305"/>
    </row>
    <row r="4" spans="1:10" ht="35.25" customHeight="1">
      <c r="A4" s="303" t="s">
        <v>174</v>
      </c>
      <c r="B4" s="304"/>
      <c r="C4" s="304"/>
      <c r="D4" s="304"/>
      <c r="E4" s="304"/>
      <c r="F4" s="304"/>
      <c r="G4" s="304"/>
      <c r="H4" s="304"/>
      <c r="I4" s="305"/>
    </row>
    <row r="5" spans="1:10" ht="25.5" customHeight="1">
      <c r="A5" s="298" t="s">
        <v>40</v>
      </c>
      <c r="B5" s="310" t="s">
        <v>116</v>
      </c>
      <c r="C5" s="311"/>
      <c r="D5" s="311"/>
      <c r="E5" s="312"/>
      <c r="F5" s="310" t="s">
        <v>105</v>
      </c>
      <c r="G5" s="312"/>
      <c r="H5" s="306" t="s">
        <v>168</v>
      </c>
      <c r="I5" s="307"/>
      <c r="J5" s="2"/>
    </row>
    <row r="6" spans="1:10" ht="25.5" customHeight="1">
      <c r="A6" s="322"/>
      <c r="B6" s="130" t="s">
        <v>167</v>
      </c>
      <c r="C6" s="131" t="s">
        <v>47</v>
      </c>
      <c r="D6" s="131" t="s">
        <v>48</v>
      </c>
      <c r="E6" s="131" t="s">
        <v>121</v>
      </c>
      <c r="F6" s="131" t="s">
        <v>122</v>
      </c>
      <c r="G6" s="131" t="s">
        <v>123</v>
      </c>
      <c r="H6" s="323" t="s">
        <v>87</v>
      </c>
      <c r="I6" s="324"/>
      <c r="J6" s="3"/>
    </row>
    <row r="7" spans="1:10" s="100" customFormat="1" ht="12.75" customHeight="1">
      <c r="A7" s="58" t="s">
        <v>0</v>
      </c>
      <c r="B7" s="58" t="s">
        <v>1</v>
      </c>
      <c r="C7" s="58" t="s">
        <v>2</v>
      </c>
      <c r="D7" s="58" t="s">
        <v>6</v>
      </c>
      <c r="E7" s="58" t="s">
        <v>3</v>
      </c>
      <c r="F7" s="58" t="s">
        <v>4</v>
      </c>
      <c r="G7" s="58" t="s">
        <v>5</v>
      </c>
      <c r="H7" s="99"/>
      <c r="I7" s="74"/>
    </row>
    <row r="8" spans="1:10" s="100" customFormat="1" ht="18.95" customHeight="1">
      <c r="A8" s="68"/>
      <c r="B8" s="69"/>
      <c r="C8" s="69"/>
      <c r="D8" s="69"/>
      <c r="E8" s="69"/>
      <c r="F8" s="70"/>
      <c r="G8" s="69"/>
      <c r="H8" s="94" t="s">
        <v>127</v>
      </c>
      <c r="I8" s="71"/>
    </row>
    <row r="9" spans="1:10" s="100" customFormat="1" ht="18.95" customHeight="1">
      <c r="A9" s="68"/>
      <c r="B9" s="69"/>
      <c r="C9" s="69"/>
      <c r="D9" s="69"/>
      <c r="E9" s="69"/>
      <c r="F9" s="70"/>
      <c r="G9" s="69"/>
      <c r="H9" s="94" t="s">
        <v>126</v>
      </c>
      <c r="I9" s="71"/>
    </row>
    <row r="10" spans="1:10" s="100" customFormat="1" ht="18.95" customHeight="1">
      <c r="A10" s="72"/>
      <c r="B10" s="73"/>
      <c r="C10" s="73"/>
      <c r="D10" s="73"/>
      <c r="E10" s="73"/>
      <c r="F10" s="73"/>
      <c r="G10" s="73"/>
      <c r="H10" s="95" t="s">
        <v>22</v>
      </c>
      <c r="I10" s="74"/>
    </row>
    <row r="11" spans="1:10" s="100" customFormat="1" ht="18.95" customHeight="1">
      <c r="A11" s="75"/>
      <c r="B11" s="76"/>
      <c r="C11" s="76"/>
      <c r="D11" s="76"/>
      <c r="E11" s="76"/>
      <c r="F11" s="76"/>
      <c r="G11" s="76"/>
      <c r="H11" s="96" t="s">
        <v>23</v>
      </c>
      <c r="I11" s="77"/>
    </row>
    <row r="12" spans="1:10" s="100" customFormat="1" ht="18.95" customHeight="1">
      <c r="A12" s="68"/>
      <c r="B12" s="69"/>
      <c r="C12" s="69"/>
      <c r="D12" s="69"/>
      <c r="E12" s="69"/>
      <c r="F12" s="69"/>
      <c r="G12" s="69"/>
      <c r="H12" s="97" t="s">
        <v>22</v>
      </c>
      <c r="I12" s="74"/>
    </row>
    <row r="13" spans="1:10" s="100" customFormat="1" ht="18.95" customHeight="1">
      <c r="A13" s="75"/>
      <c r="B13" s="76"/>
      <c r="C13" s="76"/>
      <c r="D13" s="76"/>
      <c r="E13" s="76"/>
      <c r="F13" s="76"/>
      <c r="G13" s="76"/>
      <c r="H13" s="96" t="s">
        <v>23</v>
      </c>
      <c r="I13" s="77"/>
    </row>
    <row r="14" spans="1:10" s="100" customFormat="1" ht="18.95" customHeight="1">
      <c r="A14" s="68"/>
      <c r="B14" s="69"/>
      <c r="C14" s="69"/>
      <c r="D14" s="69"/>
      <c r="E14" s="69"/>
      <c r="F14" s="69"/>
      <c r="G14" s="69"/>
      <c r="H14" s="97" t="s">
        <v>22</v>
      </c>
      <c r="I14" s="74"/>
    </row>
    <row r="15" spans="1:10" s="100" customFormat="1" ht="18.95" customHeight="1">
      <c r="A15" s="75"/>
      <c r="B15" s="76"/>
      <c r="C15" s="76"/>
      <c r="D15" s="76"/>
      <c r="E15" s="76"/>
      <c r="F15" s="76"/>
      <c r="G15" s="76"/>
      <c r="H15" s="96" t="s">
        <v>23</v>
      </c>
      <c r="I15" s="77"/>
    </row>
    <row r="16" spans="1:10" s="100" customFormat="1" ht="18.95" customHeight="1">
      <c r="A16" s="68"/>
      <c r="B16" s="69"/>
      <c r="C16" s="69"/>
      <c r="D16" s="69"/>
      <c r="E16" s="69"/>
      <c r="F16" s="69"/>
      <c r="G16" s="69"/>
      <c r="H16" s="97" t="s">
        <v>22</v>
      </c>
      <c r="I16" s="74"/>
    </row>
    <row r="17" spans="1:9" s="100" customFormat="1" ht="18.95" customHeight="1">
      <c r="A17" s="75"/>
      <c r="B17" s="76"/>
      <c r="C17" s="76"/>
      <c r="D17" s="76"/>
      <c r="E17" s="76"/>
      <c r="F17" s="76"/>
      <c r="G17" s="76"/>
      <c r="H17" s="96" t="s">
        <v>23</v>
      </c>
      <c r="I17" s="77"/>
    </row>
    <row r="18" spans="1:9" s="100" customFormat="1" ht="18.95" customHeight="1">
      <c r="A18" s="68"/>
      <c r="B18" s="69"/>
      <c r="C18" s="69"/>
      <c r="D18" s="69"/>
      <c r="E18" s="69"/>
      <c r="F18" s="69"/>
      <c r="G18" s="69"/>
      <c r="H18" s="97" t="s">
        <v>22</v>
      </c>
      <c r="I18" s="74"/>
    </row>
    <row r="19" spans="1:9" s="100" customFormat="1" ht="18.95" customHeight="1">
      <c r="A19" s="75"/>
      <c r="B19" s="76"/>
      <c r="C19" s="76"/>
      <c r="D19" s="76"/>
      <c r="E19" s="76"/>
      <c r="F19" s="76"/>
      <c r="G19" s="76"/>
      <c r="H19" s="96" t="s">
        <v>23</v>
      </c>
      <c r="I19" s="77"/>
    </row>
    <row r="20" spans="1:9" s="100" customFormat="1" ht="18.95" customHeight="1">
      <c r="A20" s="68"/>
      <c r="B20" s="69"/>
      <c r="C20" s="69"/>
      <c r="D20" s="69"/>
      <c r="E20" s="69"/>
      <c r="F20" s="69"/>
      <c r="G20" s="69"/>
      <c r="H20" s="97" t="s">
        <v>22</v>
      </c>
      <c r="I20" s="74"/>
    </row>
    <row r="21" spans="1:9" s="100" customFormat="1" ht="18.95" customHeight="1">
      <c r="A21" s="75"/>
      <c r="B21" s="76"/>
      <c r="C21" s="76"/>
      <c r="D21" s="76"/>
      <c r="E21" s="76"/>
      <c r="F21" s="76"/>
      <c r="G21" s="76"/>
      <c r="H21" s="96" t="s">
        <v>23</v>
      </c>
      <c r="I21" s="77"/>
    </row>
    <row r="22" spans="1:9" s="100" customFormat="1" ht="18.95" customHeight="1">
      <c r="A22" s="72"/>
      <c r="B22" s="73"/>
      <c r="C22" s="73"/>
      <c r="D22" s="73"/>
      <c r="E22" s="73"/>
      <c r="F22" s="73"/>
      <c r="G22" s="73"/>
      <c r="H22" s="95" t="s">
        <v>22</v>
      </c>
      <c r="I22" s="74"/>
    </row>
    <row r="23" spans="1:9" s="100" customFormat="1" ht="18.95" customHeight="1">
      <c r="A23" s="75"/>
      <c r="B23" s="76"/>
      <c r="C23" s="76"/>
      <c r="D23" s="76"/>
      <c r="E23" s="76"/>
      <c r="F23" s="76"/>
      <c r="G23" s="76"/>
      <c r="H23" s="96" t="s">
        <v>23</v>
      </c>
      <c r="I23" s="77"/>
    </row>
    <row r="24" spans="1:9" s="100" customFormat="1" ht="18.95" customHeight="1">
      <c r="A24" s="68"/>
      <c r="B24" s="69"/>
      <c r="C24" s="69"/>
      <c r="D24" s="69"/>
      <c r="E24" s="69"/>
      <c r="F24" s="69"/>
      <c r="G24" s="69"/>
      <c r="H24" s="97" t="s">
        <v>22</v>
      </c>
      <c r="I24" s="74"/>
    </row>
    <row r="25" spans="1:9" s="100" customFormat="1" ht="18.95" customHeight="1">
      <c r="A25" s="75"/>
      <c r="B25" s="76"/>
      <c r="C25" s="76"/>
      <c r="D25" s="76"/>
      <c r="E25" s="76"/>
      <c r="F25" s="76"/>
      <c r="G25" s="76"/>
      <c r="H25" s="96" t="s">
        <v>23</v>
      </c>
      <c r="I25" s="77"/>
    </row>
    <row r="26" spans="1:9" s="100" customFormat="1" ht="18.95" customHeight="1">
      <c r="A26" s="68"/>
      <c r="B26" s="69"/>
      <c r="C26" s="69"/>
      <c r="D26" s="69"/>
      <c r="E26" s="69"/>
      <c r="F26" s="69"/>
      <c r="G26" s="69"/>
      <c r="H26" s="97" t="s">
        <v>22</v>
      </c>
      <c r="I26" s="74"/>
    </row>
    <row r="27" spans="1:9" s="100" customFormat="1" ht="18.95" customHeight="1">
      <c r="A27" s="68"/>
      <c r="B27" s="69"/>
      <c r="C27" s="69"/>
      <c r="D27" s="69"/>
      <c r="E27" s="69"/>
      <c r="F27" s="69"/>
      <c r="G27" s="69"/>
      <c r="H27" s="97" t="s">
        <v>23</v>
      </c>
      <c r="I27" s="77"/>
    </row>
    <row r="28" spans="1:9" s="100" customFormat="1" ht="24.75" customHeight="1">
      <c r="A28" s="4" t="s">
        <v>128</v>
      </c>
      <c r="B28" s="78"/>
      <c r="C28" s="79"/>
      <c r="D28" s="79"/>
      <c r="E28" s="79"/>
      <c r="F28" s="79"/>
      <c r="G28" s="79"/>
      <c r="H28" s="98"/>
      <c r="I28" s="80"/>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F8:G8 A7:D8"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topLeftCell="A7" zoomScaleNormal="100" zoomScaleSheetLayoutView="90" workbookViewId="0">
      <selection activeCell="M31" sqref="M31"/>
    </sheetView>
  </sheetViews>
  <sheetFormatPr baseColWidth="10" defaultColWidth="11.42578125" defaultRowHeight="13.5"/>
  <cols>
    <col min="1" max="1" width="3.85546875" style="1" customWidth="1"/>
    <col min="2" max="3" width="3.140625" style="1" customWidth="1"/>
    <col min="4" max="5" width="4" style="1" customWidth="1"/>
    <col min="6" max="6" width="3.140625" style="1" customWidth="1"/>
    <col min="7" max="7" width="25.5703125" style="1" customWidth="1"/>
    <col min="8" max="8" width="10.85546875" style="150" customWidth="1"/>
    <col min="9" max="9" width="12.5703125" style="1" customWidth="1"/>
    <col min="10" max="10" width="10.85546875" style="1" customWidth="1"/>
    <col min="11" max="11" width="6.7109375" style="1" customWidth="1"/>
    <col min="12" max="12" width="13" style="1" customWidth="1"/>
    <col min="13" max="13" width="14.5703125" style="1" customWidth="1"/>
    <col min="14" max="14" width="13.5703125" style="1" customWidth="1"/>
    <col min="15" max="15" width="13.85546875" style="1" customWidth="1"/>
    <col min="16" max="16" width="8.42578125" style="1" customWidth="1"/>
    <col min="17" max="17" width="8.7109375" style="1" customWidth="1"/>
    <col min="18" max="16384" width="11.42578125" style="1"/>
  </cols>
  <sheetData>
    <row r="1" spans="1:17" ht="26.25" customHeight="1">
      <c r="A1" s="300" t="s">
        <v>103</v>
      </c>
      <c r="B1" s="301"/>
      <c r="C1" s="301"/>
      <c r="D1" s="301"/>
      <c r="E1" s="301"/>
      <c r="F1" s="301"/>
      <c r="G1" s="301"/>
      <c r="H1" s="301"/>
      <c r="I1" s="301"/>
      <c r="J1" s="301"/>
      <c r="K1" s="301"/>
      <c r="L1" s="301"/>
      <c r="M1" s="301"/>
      <c r="N1" s="301"/>
      <c r="O1" s="301"/>
      <c r="P1" s="301"/>
      <c r="Q1" s="302"/>
    </row>
    <row r="2" spans="1:17" ht="6" customHeight="1">
      <c r="Q2" s="102"/>
    </row>
    <row r="3" spans="1:17" ht="23.25" customHeight="1">
      <c r="A3" s="303" t="s">
        <v>173</v>
      </c>
      <c r="B3" s="304"/>
      <c r="C3" s="304"/>
      <c r="D3" s="304"/>
      <c r="E3" s="304"/>
      <c r="F3" s="304"/>
      <c r="G3" s="304"/>
      <c r="H3" s="304"/>
      <c r="I3" s="304"/>
      <c r="J3" s="304"/>
      <c r="K3" s="304"/>
      <c r="L3" s="304"/>
      <c r="M3" s="304"/>
      <c r="N3" s="304"/>
      <c r="O3" s="304"/>
      <c r="P3" s="304"/>
      <c r="Q3" s="305"/>
    </row>
    <row r="4" spans="1:17" ht="20.25" customHeight="1">
      <c r="A4" s="303" t="s">
        <v>174</v>
      </c>
      <c r="B4" s="304"/>
      <c r="C4" s="304"/>
      <c r="D4" s="304"/>
      <c r="E4" s="304"/>
      <c r="F4" s="304"/>
      <c r="G4" s="304"/>
      <c r="H4" s="304"/>
      <c r="I4" s="304"/>
      <c r="J4" s="304"/>
      <c r="K4" s="304"/>
      <c r="L4" s="304"/>
      <c r="M4" s="304"/>
      <c r="N4" s="304"/>
      <c r="O4" s="304"/>
      <c r="P4" s="304"/>
      <c r="Q4" s="305"/>
    </row>
    <row r="5" spans="1:17" ht="15" customHeight="1">
      <c r="A5" s="298" t="s">
        <v>102</v>
      </c>
      <c r="B5" s="298" t="s">
        <v>46</v>
      </c>
      <c r="C5" s="298" t="s">
        <v>43</v>
      </c>
      <c r="D5" s="298" t="s">
        <v>44</v>
      </c>
      <c r="E5" s="298" t="s">
        <v>12</v>
      </c>
      <c r="F5" s="298" t="s">
        <v>86</v>
      </c>
      <c r="G5" s="298" t="s">
        <v>13</v>
      </c>
      <c r="H5" s="298" t="s">
        <v>33</v>
      </c>
      <c r="I5" s="132" t="s">
        <v>15</v>
      </c>
      <c r="J5" s="132"/>
      <c r="K5" s="132"/>
      <c r="L5" s="132"/>
      <c r="M5" s="132"/>
      <c r="N5" s="132"/>
      <c r="O5" s="132"/>
      <c r="P5" s="132"/>
      <c r="Q5" s="133"/>
    </row>
    <row r="6" spans="1:17" ht="15" customHeight="1">
      <c r="A6" s="325"/>
      <c r="B6" s="325"/>
      <c r="C6" s="325"/>
      <c r="D6" s="325"/>
      <c r="E6" s="325"/>
      <c r="F6" s="325"/>
      <c r="G6" s="325"/>
      <c r="H6" s="325"/>
      <c r="I6" s="134" t="s">
        <v>14</v>
      </c>
      <c r="J6" s="135"/>
      <c r="K6" s="331" t="s">
        <v>171</v>
      </c>
      <c r="L6" s="327" t="s">
        <v>115</v>
      </c>
      <c r="M6" s="328"/>
      <c r="N6" s="328"/>
      <c r="O6" s="328"/>
      <c r="P6" s="329" t="s">
        <v>150</v>
      </c>
      <c r="Q6" s="329" t="s">
        <v>132</v>
      </c>
    </row>
    <row r="7" spans="1:17" ht="31.5" customHeight="1">
      <c r="A7" s="326"/>
      <c r="B7" s="326"/>
      <c r="C7" s="326"/>
      <c r="D7" s="326"/>
      <c r="E7" s="326"/>
      <c r="F7" s="326"/>
      <c r="G7" s="326"/>
      <c r="H7" s="326"/>
      <c r="I7" s="136" t="s">
        <v>167</v>
      </c>
      <c r="J7" s="136" t="s">
        <v>34</v>
      </c>
      <c r="K7" s="332"/>
      <c r="L7" s="136" t="s">
        <v>169</v>
      </c>
      <c r="M7" s="136" t="s">
        <v>129</v>
      </c>
      <c r="N7" s="136" t="s">
        <v>130</v>
      </c>
      <c r="O7" s="136" t="s">
        <v>131</v>
      </c>
      <c r="P7" s="330"/>
      <c r="Q7" s="330"/>
    </row>
    <row r="8" spans="1:17" s="30" customFormat="1" ht="6" customHeight="1">
      <c r="A8" s="57"/>
      <c r="B8" s="56"/>
      <c r="C8" s="56"/>
      <c r="D8" s="56"/>
      <c r="E8" s="56"/>
      <c r="F8" s="56"/>
      <c r="G8" s="56"/>
      <c r="H8" s="58"/>
      <c r="I8" s="58"/>
      <c r="J8" s="58"/>
      <c r="K8" s="58"/>
      <c r="L8" s="58"/>
      <c r="M8" s="58"/>
      <c r="N8" s="58"/>
      <c r="O8" s="58"/>
      <c r="P8" s="58"/>
      <c r="Q8" s="58"/>
    </row>
    <row r="9" spans="1:17" s="30" customFormat="1" ht="30.75" customHeight="1">
      <c r="A9" s="188">
        <v>1</v>
      </c>
      <c r="B9" s="188"/>
      <c r="C9" s="188"/>
      <c r="D9" s="188"/>
      <c r="E9" s="188"/>
      <c r="F9" s="189"/>
      <c r="G9" s="190" t="s">
        <v>181</v>
      </c>
      <c r="H9" s="191"/>
      <c r="I9" s="193"/>
      <c r="J9" s="193"/>
      <c r="K9" s="194"/>
      <c r="L9" s="195"/>
      <c r="M9" s="195"/>
      <c r="N9" s="195"/>
      <c r="O9" s="195"/>
      <c r="P9" s="196"/>
      <c r="Q9" s="197"/>
    </row>
    <row r="10" spans="1:17" s="30" customFormat="1" ht="12.75" customHeight="1">
      <c r="A10" s="192"/>
      <c r="B10" s="191">
        <v>2</v>
      </c>
      <c r="C10" s="188"/>
      <c r="D10" s="188"/>
      <c r="E10" s="188"/>
      <c r="F10" s="189"/>
      <c r="G10" s="190" t="s">
        <v>182</v>
      </c>
      <c r="H10" s="191"/>
      <c r="I10" s="194"/>
      <c r="J10" s="194"/>
      <c r="K10" s="197"/>
      <c r="L10" s="195"/>
      <c r="M10" s="195"/>
      <c r="N10" s="195"/>
      <c r="O10" s="195"/>
      <c r="P10" s="197"/>
      <c r="Q10" s="197"/>
    </row>
    <row r="11" spans="1:17" s="30" customFormat="1" ht="23.25" customHeight="1">
      <c r="A11" s="192"/>
      <c r="B11" s="189"/>
      <c r="C11" s="191">
        <v>4</v>
      </c>
      <c r="D11" s="188"/>
      <c r="E11" s="188"/>
      <c r="F11" s="189"/>
      <c r="G11" s="190" t="s">
        <v>183</v>
      </c>
      <c r="H11" s="191"/>
      <c r="I11" s="194"/>
      <c r="J11" s="194"/>
      <c r="K11" s="194"/>
      <c r="L11" s="195"/>
      <c r="M11" s="195"/>
      <c r="N11" s="195"/>
      <c r="O11" s="195"/>
      <c r="P11" s="196"/>
      <c r="Q11" s="197"/>
    </row>
    <row r="12" spans="1:17" s="30" customFormat="1" ht="18" customHeight="1">
      <c r="A12" s="192"/>
      <c r="B12" s="189"/>
      <c r="C12" s="189"/>
      <c r="D12" s="191">
        <v>2</v>
      </c>
      <c r="E12" s="188"/>
      <c r="F12" s="188"/>
      <c r="G12" s="190" t="s">
        <v>184</v>
      </c>
      <c r="H12" s="188"/>
      <c r="I12" s="194"/>
      <c r="J12" s="194"/>
      <c r="K12" s="194"/>
      <c r="L12" s="195"/>
      <c r="M12" s="195"/>
      <c r="N12" s="195"/>
      <c r="O12" s="195"/>
      <c r="P12" s="196"/>
      <c r="Q12" s="197"/>
    </row>
    <row r="13" spans="1:17" s="30" customFormat="1" ht="30" customHeight="1">
      <c r="A13" s="192"/>
      <c r="B13" s="189"/>
      <c r="C13" s="189"/>
      <c r="D13" s="189"/>
      <c r="E13" s="189">
        <v>418</v>
      </c>
      <c r="F13" s="188"/>
      <c r="G13" s="190" t="s">
        <v>185</v>
      </c>
      <c r="H13" s="188" t="s">
        <v>186</v>
      </c>
      <c r="I13" s="188">
        <v>9</v>
      </c>
      <c r="J13" s="188">
        <v>9</v>
      </c>
      <c r="K13" s="202">
        <f>+J13/I13*100</f>
        <v>100</v>
      </c>
      <c r="L13" s="205">
        <v>12778489.470000001</v>
      </c>
      <c r="M13" s="205">
        <v>12778489.470000001</v>
      </c>
      <c r="N13" s="205">
        <v>11892595.34</v>
      </c>
      <c r="O13" s="205">
        <v>11892595.34</v>
      </c>
      <c r="P13" s="204">
        <f>+M13/L13*100</f>
        <v>100</v>
      </c>
      <c r="Q13" s="204">
        <f>+K13/P13*100</f>
        <v>100</v>
      </c>
    </row>
    <row r="14" spans="1:17" s="30" customFormat="1" ht="21" customHeight="1">
      <c r="A14" s="192"/>
      <c r="B14" s="189"/>
      <c r="C14" s="189"/>
      <c r="D14" s="189"/>
      <c r="E14" s="189"/>
      <c r="F14" s="188"/>
      <c r="G14" s="190"/>
      <c r="H14" s="188"/>
      <c r="I14" s="188"/>
      <c r="J14" s="188"/>
      <c r="K14" s="188"/>
      <c r="L14" s="205"/>
      <c r="M14" s="205"/>
      <c r="N14" s="205"/>
      <c r="O14" s="205"/>
      <c r="P14" s="188"/>
      <c r="Q14" s="188"/>
    </row>
    <row r="15" spans="1:17" s="30" customFormat="1" ht="26.25" customHeight="1">
      <c r="A15" s="192">
        <v>2</v>
      </c>
      <c r="B15" s="189"/>
      <c r="C15" s="189"/>
      <c r="D15" s="189"/>
      <c r="E15" s="189"/>
      <c r="F15" s="189"/>
      <c r="G15" s="190" t="s">
        <v>187</v>
      </c>
      <c r="H15" s="191"/>
      <c r="I15" s="194"/>
      <c r="J15" s="194"/>
      <c r="K15" s="194"/>
      <c r="L15" s="195"/>
      <c r="M15" s="195"/>
      <c r="N15" s="195"/>
      <c r="O15" s="195"/>
      <c r="P15" s="196"/>
      <c r="Q15" s="197"/>
    </row>
    <row r="16" spans="1:17" s="30" customFormat="1" ht="15.75" customHeight="1">
      <c r="A16" s="192"/>
      <c r="B16" s="189">
        <v>1</v>
      </c>
      <c r="C16" s="189"/>
      <c r="D16" s="189"/>
      <c r="E16" s="189"/>
      <c r="F16" s="189"/>
      <c r="G16" s="190" t="s">
        <v>188</v>
      </c>
      <c r="H16" s="191"/>
      <c r="I16" s="194"/>
      <c r="J16" s="194"/>
      <c r="K16" s="194"/>
      <c r="L16" s="195"/>
      <c r="M16" s="195"/>
      <c r="N16" s="195"/>
      <c r="O16" s="195"/>
      <c r="P16" s="196"/>
      <c r="Q16" s="197"/>
    </row>
    <row r="17" spans="1:17" s="30" customFormat="1" ht="25.5" customHeight="1">
      <c r="A17" s="192"/>
      <c r="B17" s="189"/>
      <c r="C17" s="189">
        <v>7</v>
      </c>
      <c r="D17" s="189"/>
      <c r="E17" s="189"/>
      <c r="F17" s="189"/>
      <c r="G17" s="190" t="s">
        <v>189</v>
      </c>
      <c r="H17" s="191"/>
      <c r="I17" s="194"/>
      <c r="J17" s="194"/>
      <c r="K17" s="194"/>
      <c r="L17" s="195"/>
      <c r="M17" s="195"/>
      <c r="N17" s="195"/>
      <c r="O17" s="195"/>
      <c r="P17" s="196"/>
      <c r="Q17" s="197"/>
    </row>
    <row r="18" spans="1:17" s="30" customFormat="1" ht="15.75" customHeight="1">
      <c r="A18" s="192"/>
      <c r="B18" s="189"/>
      <c r="C18" s="189"/>
      <c r="D18" s="189">
        <v>2</v>
      </c>
      <c r="E18" s="189"/>
      <c r="F18" s="189"/>
      <c r="G18" s="190" t="s">
        <v>190</v>
      </c>
      <c r="H18" s="191"/>
      <c r="I18" s="194"/>
      <c r="J18" s="194"/>
      <c r="K18" s="194"/>
      <c r="L18" s="195"/>
      <c r="M18" s="195"/>
      <c r="N18" s="195"/>
      <c r="O18" s="195"/>
      <c r="P18" s="196"/>
      <c r="Q18" s="197"/>
    </row>
    <row r="19" spans="1:17" s="30" customFormat="1" ht="28.5" customHeight="1">
      <c r="A19" s="192"/>
      <c r="B19" s="189"/>
      <c r="C19" s="189"/>
      <c r="D19" s="189"/>
      <c r="E19" s="189">
        <v>301</v>
      </c>
      <c r="F19" s="189"/>
      <c r="G19" s="190" t="s">
        <v>191</v>
      </c>
      <c r="H19" s="191" t="s">
        <v>192</v>
      </c>
      <c r="I19" s="188">
        <v>2</v>
      </c>
      <c r="J19" s="188">
        <v>2</v>
      </c>
      <c r="K19" s="202">
        <f>+J19/I19*100</f>
        <v>100</v>
      </c>
      <c r="L19" s="205">
        <v>959649.99</v>
      </c>
      <c r="M19" s="205">
        <v>959649.99</v>
      </c>
      <c r="N19" s="205">
        <v>758805.99</v>
      </c>
      <c r="O19" s="205">
        <v>758805.99</v>
      </c>
      <c r="P19" s="203">
        <f>+M19/L19*100</f>
        <v>100</v>
      </c>
      <c r="Q19" s="203">
        <f>+K19/P19*100</f>
        <v>100</v>
      </c>
    </row>
    <row r="20" spans="1:17" s="30" customFormat="1" ht="21" customHeight="1">
      <c r="A20" s="192"/>
      <c r="B20" s="189"/>
      <c r="C20" s="189"/>
      <c r="D20" s="189"/>
      <c r="E20" s="189"/>
      <c r="F20" s="189"/>
      <c r="G20" s="190"/>
      <c r="H20" s="191"/>
      <c r="I20" s="194"/>
      <c r="J20" s="194"/>
      <c r="K20" s="194"/>
      <c r="L20" s="195"/>
      <c r="M20" s="195"/>
      <c r="N20" s="195"/>
      <c r="O20" s="195"/>
      <c r="P20" s="196"/>
      <c r="Q20" s="197"/>
    </row>
    <row r="21" spans="1:17" s="30" customFormat="1" ht="24" customHeight="1">
      <c r="A21" s="192">
        <v>3</v>
      </c>
      <c r="B21" s="189"/>
      <c r="C21" s="189"/>
      <c r="D21" s="189"/>
      <c r="E21" s="189"/>
      <c r="F21" s="189"/>
      <c r="G21" s="190" t="s">
        <v>193</v>
      </c>
      <c r="H21" s="191"/>
      <c r="I21" s="194"/>
      <c r="J21" s="194"/>
      <c r="K21" s="194"/>
      <c r="L21" s="195"/>
      <c r="M21" s="195"/>
      <c r="N21" s="195"/>
      <c r="O21" s="195"/>
      <c r="P21" s="196"/>
      <c r="Q21" s="197"/>
    </row>
    <row r="22" spans="1:17" s="30" customFormat="1" ht="22.5" customHeight="1">
      <c r="A22" s="192"/>
      <c r="B22" s="189">
        <v>2</v>
      </c>
      <c r="C22" s="189"/>
      <c r="D22" s="189"/>
      <c r="E22" s="189"/>
      <c r="F22" s="189"/>
      <c r="G22" s="190" t="s">
        <v>182</v>
      </c>
      <c r="H22" s="191"/>
      <c r="I22" s="194"/>
      <c r="J22" s="194"/>
      <c r="K22" s="194"/>
      <c r="L22" s="195"/>
      <c r="M22" s="195"/>
      <c r="N22" s="195"/>
      <c r="O22" s="195"/>
      <c r="P22" s="196"/>
      <c r="Q22" s="197"/>
    </row>
    <row r="23" spans="1:17" s="30" customFormat="1" ht="18.75" customHeight="1">
      <c r="A23" s="192"/>
      <c r="B23" s="189"/>
      <c r="C23" s="189">
        <v>1</v>
      </c>
      <c r="D23" s="189"/>
      <c r="E23" s="189"/>
      <c r="F23" s="189"/>
      <c r="G23" s="190" t="s">
        <v>194</v>
      </c>
      <c r="H23" s="191"/>
      <c r="I23" s="194"/>
      <c r="J23" s="194"/>
      <c r="K23" s="194"/>
      <c r="L23" s="195"/>
      <c r="M23" s="195"/>
      <c r="N23" s="195"/>
      <c r="O23" s="195"/>
      <c r="P23" s="196"/>
      <c r="Q23" s="197"/>
    </row>
    <row r="24" spans="1:17" s="30" customFormat="1" ht="22.5" customHeight="1">
      <c r="A24" s="192"/>
      <c r="B24" s="189"/>
      <c r="C24" s="189"/>
      <c r="D24" s="189">
        <v>6</v>
      </c>
      <c r="E24" s="189"/>
      <c r="F24" s="189"/>
      <c r="G24" s="190" t="s">
        <v>195</v>
      </c>
      <c r="H24" s="191"/>
      <c r="I24" s="194"/>
      <c r="J24" s="194"/>
      <c r="K24" s="194"/>
      <c r="L24" s="195"/>
      <c r="M24" s="195"/>
      <c r="N24" s="195"/>
      <c r="O24" s="195"/>
      <c r="P24" s="196"/>
      <c r="Q24" s="197"/>
    </row>
    <row r="25" spans="1:17" s="30" customFormat="1" ht="24" customHeight="1">
      <c r="A25" s="192"/>
      <c r="B25" s="189"/>
      <c r="C25" s="189"/>
      <c r="D25" s="189"/>
      <c r="E25" s="189">
        <v>331</v>
      </c>
      <c r="F25" s="189"/>
      <c r="G25" s="190" t="s">
        <v>196</v>
      </c>
      <c r="H25" s="191" t="s">
        <v>197</v>
      </c>
      <c r="I25" s="188">
        <v>15</v>
      </c>
      <c r="J25" s="188">
        <v>15</v>
      </c>
      <c r="K25" s="202">
        <f>+J25/I25*100</f>
        <v>100</v>
      </c>
      <c r="L25" s="205">
        <v>29780651.539999999</v>
      </c>
      <c r="M25" s="205">
        <v>29780651.539999999</v>
      </c>
      <c r="N25" s="205">
        <v>25138534.989999998</v>
      </c>
      <c r="O25" s="205">
        <v>25138534.989999998</v>
      </c>
      <c r="P25" s="204">
        <f>+M25/L25*100</f>
        <v>100</v>
      </c>
      <c r="Q25" s="204">
        <f>+K25/P25*100</f>
        <v>100</v>
      </c>
    </row>
    <row r="26" spans="1:17" s="30" customFormat="1" ht="15" customHeight="1">
      <c r="A26" s="198"/>
      <c r="B26" s="196"/>
      <c r="C26" s="196"/>
      <c r="D26" s="196"/>
      <c r="E26" s="196"/>
      <c r="F26" s="196"/>
      <c r="G26" s="196"/>
      <c r="H26" s="199"/>
      <c r="I26" s="194"/>
      <c r="J26" s="194"/>
      <c r="K26" s="194"/>
      <c r="L26" s="195"/>
      <c r="M26" s="195"/>
      <c r="N26" s="195"/>
      <c r="O26" s="195"/>
      <c r="P26" s="196"/>
      <c r="Q26" s="197"/>
    </row>
    <row r="27" spans="1:17" s="30" customFormat="1" ht="15" customHeight="1">
      <c r="A27" s="31"/>
      <c r="B27" s="65"/>
      <c r="C27" s="65"/>
      <c r="D27" s="65"/>
      <c r="E27" s="65"/>
      <c r="F27" s="65"/>
      <c r="G27" s="206" t="s">
        <v>92</v>
      </c>
      <c r="H27" s="200"/>
      <c r="I27" s="87"/>
      <c r="J27" s="87"/>
      <c r="K27" s="87"/>
      <c r="L27" s="207">
        <f>+L25+L19+L13</f>
        <v>43518791</v>
      </c>
      <c r="M27" s="207">
        <f t="shared" ref="M27:O27" si="0">+M25+M19+M13</f>
        <v>43518791</v>
      </c>
      <c r="N27" s="207">
        <f t="shared" si="0"/>
        <v>37789936.319999993</v>
      </c>
      <c r="O27" s="207">
        <f t="shared" si="0"/>
        <v>37789936.319999993</v>
      </c>
      <c r="P27" s="65"/>
      <c r="Q27" s="88"/>
    </row>
    <row r="28" spans="1:17" s="30" customFormat="1" ht="15" customHeight="1">
      <c r="A28" s="62"/>
      <c r="B28" s="67"/>
      <c r="C28" s="67"/>
      <c r="D28" s="67"/>
      <c r="E28" s="67"/>
      <c r="F28" s="67"/>
      <c r="G28" s="67"/>
      <c r="H28" s="201"/>
      <c r="I28" s="89"/>
      <c r="J28" s="89"/>
      <c r="K28" s="89"/>
      <c r="L28" s="90"/>
      <c r="M28" s="90"/>
      <c r="N28" s="90"/>
      <c r="O28" s="90"/>
      <c r="P28" s="67"/>
      <c r="Q28" s="91"/>
    </row>
    <row r="29" spans="1:17">
      <c r="B29" s="15"/>
      <c r="C29" s="15"/>
    </row>
    <row r="30" spans="1:17">
      <c r="B30" s="5"/>
      <c r="C30" s="5"/>
      <c r="L30" s="7"/>
      <c r="M30" s="7"/>
    </row>
    <row r="31" spans="1:17">
      <c r="B31" s="8"/>
      <c r="C31" s="8"/>
      <c r="L31" s="10"/>
      <c r="M31" s="10"/>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ageMargins left="0.19685039370078741" right="0.19685039370078741" top="1.3779527559055118" bottom="0.59055118110236227" header="0.19685039370078741" footer="0.19685039370078741"/>
  <pageSetup scale="8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view="pageBreakPreview" zoomScale="60" zoomScaleNormal="83" workbookViewId="0">
      <selection activeCell="M31" sqref="M31"/>
    </sheetView>
  </sheetViews>
  <sheetFormatPr baseColWidth="10" defaultColWidth="11.42578125" defaultRowHeight="13.5"/>
  <cols>
    <col min="1" max="1" width="6.7109375" style="1" customWidth="1"/>
    <col min="2" max="3" width="3.42578125" style="1" customWidth="1"/>
    <col min="4" max="4" width="4.5703125" style="1" customWidth="1"/>
    <col min="5" max="5" width="3.7109375" style="1" customWidth="1"/>
    <col min="6" max="6" width="47" style="1" customWidth="1"/>
    <col min="7" max="7" width="110.42578125" style="1" customWidth="1"/>
    <col min="8" max="16384" width="11.42578125" style="1"/>
  </cols>
  <sheetData>
    <row r="1" spans="1:7" ht="49.5" customHeight="1">
      <c r="A1" s="300" t="s">
        <v>104</v>
      </c>
      <c r="B1" s="301"/>
      <c r="C1" s="301"/>
      <c r="D1" s="301"/>
      <c r="E1" s="301"/>
      <c r="F1" s="301"/>
      <c r="G1" s="302"/>
    </row>
    <row r="2" spans="1:7" ht="6" customHeight="1">
      <c r="G2" s="102"/>
    </row>
    <row r="3" spans="1:7" ht="30.75" customHeight="1">
      <c r="A3" s="303" t="s">
        <v>173</v>
      </c>
      <c r="B3" s="304"/>
      <c r="C3" s="304"/>
      <c r="D3" s="304"/>
      <c r="E3" s="304"/>
      <c r="F3" s="304"/>
      <c r="G3" s="305"/>
    </row>
    <row r="4" spans="1:7" ht="24.75" customHeight="1">
      <c r="A4" s="303" t="s">
        <v>174</v>
      </c>
      <c r="B4" s="304"/>
      <c r="C4" s="304"/>
      <c r="D4" s="304"/>
      <c r="E4" s="304"/>
      <c r="F4" s="304"/>
      <c r="G4" s="305"/>
    </row>
    <row r="5" spans="1:7" ht="46.5" customHeight="1">
      <c r="A5" s="298" t="s">
        <v>102</v>
      </c>
      <c r="B5" s="298" t="s">
        <v>46</v>
      </c>
      <c r="C5" s="298" t="s">
        <v>43</v>
      </c>
      <c r="D5" s="298" t="s">
        <v>44</v>
      </c>
      <c r="E5" s="298" t="s">
        <v>12</v>
      </c>
      <c r="F5" s="298" t="s">
        <v>13</v>
      </c>
      <c r="G5" s="298" t="s">
        <v>151</v>
      </c>
    </row>
    <row r="6" spans="1:7" ht="39" customHeight="1">
      <c r="A6" s="333"/>
      <c r="B6" s="333"/>
      <c r="C6" s="333"/>
      <c r="D6" s="333"/>
      <c r="E6" s="333"/>
      <c r="F6" s="333"/>
      <c r="G6" s="333"/>
    </row>
    <row r="7" spans="1:7" s="63" customFormat="1" ht="15" customHeight="1">
      <c r="A7" s="56" t="s">
        <v>0</v>
      </c>
      <c r="B7" s="56"/>
      <c r="C7" s="56"/>
      <c r="D7" s="56"/>
      <c r="E7" s="56"/>
      <c r="F7" s="56"/>
      <c r="G7" s="58"/>
    </row>
    <row r="8" spans="1:7" s="63" customFormat="1" ht="15" customHeight="1">
      <c r="A8" s="65"/>
      <c r="B8" s="58" t="s">
        <v>0</v>
      </c>
      <c r="C8" s="58"/>
      <c r="D8" s="58"/>
      <c r="E8" s="58"/>
      <c r="F8" s="58"/>
      <c r="G8" s="64"/>
    </row>
    <row r="9" spans="1:7" s="63" customFormat="1" ht="15" customHeight="1">
      <c r="A9" s="65"/>
      <c r="B9" s="56"/>
      <c r="C9" s="58" t="s">
        <v>0</v>
      </c>
      <c r="D9" s="58"/>
      <c r="E9" s="58"/>
      <c r="F9" s="58"/>
      <c r="G9" s="64"/>
    </row>
    <row r="10" spans="1:7" s="63" customFormat="1" ht="15" customHeight="1">
      <c r="A10" s="65"/>
      <c r="B10" s="56"/>
      <c r="C10" s="56"/>
      <c r="D10" s="58" t="s">
        <v>0</v>
      </c>
      <c r="E10" s="65"/>
      <c r="F10" s="65"/>
      <c r="G10" s="65"/>
    </row>
    <row r="11" spans="1:7" s="63" customFormat="1" ht="15" customHeight="1">
      <c r="A11" s="65"/>
      <c r="B11" s="65"/>
      <c r="C11" s="56"/>
      <c r="D11" s="56"/>
      <c r="E11" s="58" t="s">
        <v>0</v>
      </c>
      <c r="F11" s="58" t="s">
        <v>0</v>
      </c>
      <c r="G11" s="66" t="s">
        <v>42</v>
      </c>
    </row>
    <row r="12" spans="1:7" s="63" customFormat="1" ht="15" customHeight="1">
      <c r="A12" s="65"/>
      <c r="B12" s="65"/>
      <c r="C12" s="65"/>
      <c r="D12" s="65"/>
      <c r="E12" s="65"/>
      <c r="F12" s="65"/>
      <c r="G12" s="66"/>
    </row>
    <row r="13" spans="1:7" s="63" customFormat="1" ht="15" customHeight="1">
      <c r="A13" s="65"/>
      <c r="B13" s="65"/>
      <c r="C13" s="65"/>
      <c r="D13" s="65"/>
      <c r="E13" s="65"/>
      <c r="F13" s="65"/>
      <c r="G13" s="66"/>
    </row>
    <row r="14" spans="1:7" s="63" customFormat="1" ht="15" customHeight="1">
      <c r="A14" s="65"/>
      <c r="B14" s="65"/>
      <c r="C14" s="65"/>
      <c r="D14" s="65"/>
      <c r="E14" s="65"/>
      <c r="F14" s="65"/>
      <c r="G14" s="66"/>
    </row>
    <row r="15" spans="1:7" s="63" customFormat="1" ht="15" customHeight="1">
      <c r="A15" s="65"/>
      <c r="B15" s="65"/>
      <c r="C15" s="65"/>
      <c r="D15" s="65"/>
      <c r="E15" s="65"/>
      <c r="F15" s="65"/>
      <c r="G15" s="65"/>
    </row>
    <row r="16" spans="1:7" s="63" customFormat="1" ht="15" customHeight="1">
      <c r="A16" s="65"/>
      <c r="B16" s="65"/>
      <c r="C16" s="65"/>
      <c r="D16" s="65"/>
      <c r="E16" s="65"/>
      <c r="F16" s="65"/>
      <c r="G16" s="65"/>
    </row>
    <row r="17" spans="1:7" s="63" customFormat="1" ht="15" customHeight="1">
      <c r="A17" s="65"/>
      <c r="B17" s="65"/>
      <c r="C17" s="65"/>
      <c r="D17" s="65"/>
      <c r="E17" s="65"/>
      <c r="F17" s="65"/>
      <c r="G17" s="65"/>
    </row>
    <row r="18" spans="1:7" s="63" customFormat="1" ht="15" customHeight="1">
      <c r="A18" s="65"/>
      <c r="B18" s="65"/>
      <c r="C18" s="65"/>
      <c r="D18" s="65"/>
      <c r="E18" s="65"/>
      <c r="F18" s="65"/>
      <c r="G18" s="65"/>
    </row>
    <row r="19" spans="1:7" s="63" customFormat="1" ht="15" customHeight="1">
      <c r="A19" s="65"/>
      <c r="B19" s="65"/>
      <c r="C19" s="65"/>
      <c r="D19" s="65"/>
      <c r="E19" s="65"/>
      <c r="F19" s="65"/>
      <c r="G19" s="65"/>
    </row>
    <row r="20" spans="1:7" s="63" customFormat="1" ht="15" customHeight="1">
      <c r="A20" s="65"/>
      <c r="B20" s="65"/>
      <c r="C20" s="65"/>
      <c r="D20" s="65"/>
      <c r="E20" s="65"/>
      <c r="F20" s="65"/>
      <c r="G20" s="65"/>
    </row>
    <row r="21" spans="1:7" s="63" customFormat="1" ht="15" customHeight="1">
      <c r="A21" s="65"/>
      <c r="B21" s="65"/>
      <c r="C21" s="65"/>
      <c r="D21" s="65"/>
      <c r="E21" s="65"/>
      <c r="F21" s="65"/>
      <c r="G21" s="65"/>
    </row>
    <row r="22" spans="1:7" s="63" customFormat="1" ht="15" customHeight="1">
      <c r="A22" s="65"/>
      <c r="B22" s="65"/>
      <c r="C22" s="65"/>
      <c r="D22" s="65"/>
      <c r="E22" s="65"/>
      <c r="F22" s="65"/>
      <c r="G22" s="65"/>
    </row>
    <row r="23" spans="1:7" s="63" customFormat="1" ht="15" customHeight="1">
      <c r="A23" s="65"/>
      <c r="B23" s="65"/>
      <c r="C23" s="65"/>
      <c r="D23" s="65"/>
      <c r="E23" s="65"/>
      <c r="F23" s="65"/>
      <c r="G23" s="65"/>
    </row>
    <row r="24" spans="1:7" s="63" customFormat="1" ht="15" customHeight="1">
      <c r="A24" s="65"/>
      <c r="B24" s="65"/>
      <c r="C24" s="65"/>
      <c r="D24" s="65"/>
      <c r="E24" s="65"/>
      <c r="F24" s="65"/>
      <c r="G24" s="65"/>
    </row>
    <row r="25" spans="1:7" s="63" customFormat="1" ht="15" customHeight="1">
      <c r="A25" s="65"/>
      <c r="B25" s="65"/>
      <c r="C25" s="65"/>
      <c r="D25" s="65"/>
      <c r="E25" s="65"/>
      <c r="F25" s="65"/>
      <c r="G25" s="65"/>
    </row>
    <row r="26" spans="1:7" s="63" customFormat="1" ht="15" customHeight="1">
      <c r="A26" s="65"/>
      <c r="B26" s="65"/>
      <c r="C26" s="65"/>
      <c r="D26" s="65"/>
      <c r="E26" s="65"/>
      <c r="F26" s="65"/>
      <c r="G26" s="65"/>
    </row>
    <row r="27" spans="1:7" s="63" customFormat="1" ht="15" customHeight="1">
      <c r="A27" s="65"/>
      <c r="B27" s="65"/>
      <c r="C27" s="65"/>
      <c r="D27" s="65"/>
      <c r="E27" s="65"/>
      <c r="F27" s="65"/>
      <c r="G27" s="65"/>
    </row>
    <row r="28" spans="1:7" s="63" customFormat="1" ht="15" customHeight="1">
      <c r="A28" s="65"/>
      <c r="B28" s="65"/>
      <c r="C28" s="65"/>
      <c r="D28" s="65"/>
      <c r="E28" s="65"/>
      <c r="F28" s="65"/>
      <c r="G28" s="65"/>
    </row>
    <row r="29" spans="1:7" s="63" customFormat="1" ht="15" customHeight="1">
      <c r="A29" s="65"/>
      <c r="B29" s="65"/>
      <c r="C29" s="65"/>
      <c r="D29" s="65"/>
      <c r="E29" s="65"/>
      <c r="F29" s="65"/>
      <c r="G29" s="65"/>
    </row>
    <row r="30" spans="1:7" s="63" customFormat="1" ht="15" customHeight="1">
      <c r="A30" s="65"/>
      <c r="B30" s="65"/>
      <c r="C30" s="65"/>
      <c r="D30" s="65"/>
      <c r="E30" s="65"/>
      <c r="F30" s="65"/>
      <c r="G30" s="65"/>
    </row>
    <row r="31" spans="1:7" s="63" customFormat="1" ht="15" customHeight="1">
      <c r="A31" s="65"/>
      <c r="B31" s="65"/>
      <c r="C31" s="65"/>
      <c r="D31" s="65"/>
      <c r="E31" s="65"/>
      <c r="F31" s="65"/>
      <c r="G31" s="65"/>
    </row>
    <row r="32" spans="1:7" s="63" customFormat="1" ht="15" customHeight="1">
      <c r="A32" s="67"/>
      <c r="B32" s="67"/>
      <c r="C32" s="67"/>
      <c r="D32" s="67"/>
      <c r="E32" s="67"/>
      <c r="F32" s="67"/>
      <c r="G32" s="67"/>
    </row>
    <row r="33" spans="2:7">
      <c r="B33" s="15"/>
      <c r="C33" s="15"/>
    </row>
    <row r="34" spans="2:7">
      <c r="B34" s="5"/>
      <c r="C34" s="5"/>
      <c r="F34" s="32"/>
      <c r="G34" s="7"/>
    </row>
    <row r="35" spans="2:7">
      <c r="B35" s="9"/>
      <c r="C35" s="9"/>
      <c r="F35" s="33"/>
      <c r="G35" s="10"/>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ignoredErrors>
    <ignoredError sqref="A7"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zoomScale="70" zoomScaleNormal="70" zoomScaleSheetLayoutView="70" workbookViewId="0">
      <selection activeCell="M31" sqref="M31"/>
    </sheetView>
  </sheetViews>
  <sheetFormatPr baseColWidth="10" defaultColWidth="11.42578125" defaultRowHeight="13.5"/>
  <cols>
    <col min="1" max="1" width="3.85546875" style="34" customWidth="1"/>
    <col min="2" max="3" width="3.140625" style="34" customWidth="1"/>
    <col min="4" max="4" width="4.5703125" style="34" customWidth="1"/>
    <col min="5" max="5" width="4" style="34" customWidth="1"/>
    <col min="6" max="6" width="29.140625" style="34" customWidth="1"/>
    <col min="7" max="7" width="8" style="34" customWidth="1"/>
    <col min="8" max="10" width="12.7109375" style="34" customWidth="1"/>
    <col min="11" max="12" width="6.7109375" style="34" customWidth="1"/>
    <col min="13" max="14" width="12.7109375" style="34" customWidth="1"/>
    <col min="15" max="15" width="11.7109375" style="34" customWidth="1"/>
    <col min="16" max="17" width="12.7109375" style="34" customWidth="1"/>
    <col min="18" max="21" width="6.7109375" style="34" customWidth="1"/>
    <col min="22" max="16384" width="11.42578125" style="34"/>
  </cols>
  <sheetData>
    <row r="1" spans="1:21" ht="25.15" customHeight="1">
      <c r="A1" s="334" t="s">
        <v>106</v>
      </c>
      <c r="B1" s="335"/>
      <c r="C1" s="335"/>
      <c r="D1" s="335"/>
      <c r="E1" s="335"/>
      <c r="F1" s="335"/>
      <c r="G1" s="335"/>
      <c r="H1" s="335"/>
      <c r="I1" s="335"/>
      <c r="J1" s="335"/>
      <c r="K1" s="335"/>
      <c r="L1" s="335"/>
      <c r="M1" s="335"/>
      <c r="N1" s="335"/>
      <c r="O1" s="335"/>
      <c r="P1" s="335"/>
      <c r="Q1" s="335"/>
      <c r="R1" s="335"/>
      <c r="S1" s="335"/>
      <c r="T1" s="335"/>
      <c r="U1" s="336"/>
    </row>
    <row r="2" spans="1:21" ht="25.15" customHeight="1">
      <c r="A2" s="337" t="s">
        <v>109</v>
      </c>
      <c r="B2" s="338"/>
      <c r="C2" s="338"/>
      <c r="D2" s="338"/>
      <c r="E2" s="338"/>
      <c r="F2" s="338"/>
      <c r="G2" s="338"/>
      <c r="H2" s="338"/>
      <c r="I2" s="338"/>
      <c r="J2" s="338"/>
      <c r="K2" s="338"/>
      <c r="L2" s="338"/>
      <c r="M2" s="338"/>
      <c r="N2" s="338"/>
      <c r="O2" s="338"/>
      <c r="P2" s="338"/>
      <c r="Q2" s="338"/>
      <c r="R2" s="338"/>
      <c r="S2" s="338"/>
      <c r="T2" s="338"/>
      <c r="U2" s="339"/>
    </row>
    <row r="3" spans="1:21" ht="6" customHeight="1">
      <c r="U3" s="125"/>
    </row>
    <row r="4" spans="1:21" ht="29.25" customHeight="1">
      <c r="A4" s="303" t="s">
        <v>173</v>
      </c>
      <c r="B4" s="343"/>
      <c r="C4" s="343"/>
      <c r="D4" s="343"/>
      <c r="E4" s="343"/>
      <c r="F4" s="343"/>
      <c r="G4" s="343"/>
      <c r="H4" s="343"/>
      <c r="I4" s="343"/>
      <c r="J4" s="343"/>
      <c r="K4" s="343"/>
      <c r="L4" s="343"/>
      <c r="M4" s="343"/>
      <c r="N4" s="343"/>
      <c r="O4" s="343"/>
      <c r="P4" s="343"/>
      <c r="Q4" s="343"/>
      <c r="R4" s="343"/>
      <c r="S4" s="343"/>
      <c r="T4" s="343"/>
      <c r="U4" s="344"/>
    </row>
    <row r="5" spans="1:21" ht="33.75" customHeight="1">
      <c r="A5" s="345" t="s">
        <v>174</v>
      </c>
      <c r="B5" s="346"/>
      <c r="C5" s="346"/>
      <c r="D5" s="346"/>
      <c r="E5" s="346"/>
      <c r="F5" s="346"/>
      <c r="G5" s="346"/>
      <c r="H5" s="346"/>
      <c r="I5" s="346"/>
      <c r="J5" s="346"/>
      <c r="K5" s="346"/>
      <c r="L5" s="346"/>
      <c r="M5" s="346"/>
      <c r="N5" s="346"/>
      <c r="O5" s="346"/>
      <c r="P5" s="346"/>
      <c r="Q5" s="346"/>
      <c r="R5" s="346"/>
      <c r="S5" s="346"/>
      <c r="T5" s="346"/>
      <c r="U5" s="347"/>
    </row>
    <row r="6" spans="1:21" ht="15" customHeight="1">
      <c r="A6" s="348" t="s">
        <v>102</v>
      </c>
      <c r="B6" s="340" t="s">
        <v>46</v>
      </c>
      <c r="C6" s="340" t="s">
        <v>43</v>
      </c>
      <c r="D6" s="340" t="s">
        <v>44</v>
      </c>
      <c r="E6" s="340" t="s">
        <v>12</v>
      </c>
      <c r="F6" s="340" t="s">
        <v>13</v>
      </c>
      <c r="G6" s="340" t="s">
        <v>33</v>
      </c>
      <c r="H6" s="139" t="s">
        <v>15</v>
      </c>
      <c r="I6" s="139"/>
      <c r="J6" s="139"/>
      <c r="K6" s="139"/>
      <c r="L6" s="139"/>
      <c r="M6" s="139"/>
      <c r="N6" s="139"/>
      <c r="O6" s="139"/>
      <c r="P6" s="139"/>
      <c r="Q6" s="139"/>
      <c r="R6" s="139"/>
      <c r="S6" s="139"/>
      <c r="T6" s="139"/>
      <c r="U6" s="140"/>
    </row>
    <row r="7" spans="1:21" ht="15" customHeight="1">
      <c r="A7" s="349"/>
      <c r="B7" s="341"/>
      <c r="C7" s="341"/>
      <c r="D7" s="341"/>
      <c r="E7" s="341"/>
      <c r="F7" s="341"/>
      <c r="G7" s="341"/>
      <c r="H7" s="351" t="s">
        <v>14</v>
      </c>
      <c r="I7" s="352"/>
      <c r="J7" s="353"/>
      <c r="K7" s="354" t="s">
        <v>50</v>
      </c>
      <c r="L7" s="355"/>
      <c r="M7" s="351" t="s">
        <v>115</v>
      </c>
      <c r="N7" s="352"/>
      <c r="O7" s="352"/>
      <c r="P7" s="352"/>
      <c r="Q7" s="353"/>
      <c r="R7" s="356" t="s">
        <v>50</v>
      </c>
      <c r="S7" s="357"/>
      <c r="T7" s="357"/>
      <c r="U7" s="358"/>
    </row>
    <row r="8" spans="1:21" ht="33" customHeight="1">
      <c r="A8" s="350"/>
      <c r="B8" s="342"/>
      <c r="C8" s="342"/>
      <c r="D8" s="342"/>
      <c r="E8" s="342"/>
      <c r="F8" s="342"/>
      <c r="G8" s="342"/>
      <c r="H8" s="141" t="s">
        <v>149</v>
      </c>
      <c r="I8" s="141" t="s">
        <v>170</v>
      </c>
      <c r="J8" s="141" t="s">
        <v>49</v>
      </c>
      <c r="K8" s="142" t="s">
        <v>51</v>
      </c>
      <c r="L8" s="142" t="s">
        <v>52</v>
      </c>
      <c r="M8" s="141" t="s">
        <v>145</v>
      </c>
      <c r="N8" s="141" t="s">
        <v>144</v>
      </c>
      <c r="O8" s="141" t="s">
        <v>53</v>
      </c>
      <c r="P8" s="141" t="s">
        <v>54</v>
      </c>
      <c r="Q8" s="141" t="s">
        <v>133</v>
      </c>
      <c r="R8" s="142" t="s">
        <v>136</v>
      </c>
      <c r="S8" s="142" t="s">
        <v>137</v>
      </c>
      <c r="T8" s="142" t="s">
        <v>138</v>
      </c>
      <c r="U8" s="142" t="s">
        <v>139</v>
      </c>
    </row>
    <row r="9" spans="1:21" s="108" customFormat="1" ht="15" customHeight="1">
      <c r="A9" s="105" t="s">
        <v>1</v>
      </c>
      <c r="B9" s="105"/>
      <c r="C9" s="106"/>
      <c r="D9" s="106"/>
      <c r="E9" s="106"/>
      <c r="F9" s="106"/>
      <c r="G9" s="107"/>
      <c r="H9" s="107"/>
      <c r="I9" s="107"/>
      <c r="J9" s="107"/>
      <c r="K9" s="107"/>
      <c r="L9" s="107"/>
      <c r="M9" s="107"/>
      <c r="N9" s="107"/>
      <c r="O9" s="107"/>
      <c r="P9" s="107"/>
      <c r="Q9" s="107"/>
      <c r="R9" s="107"/>
      <c r="S9" s="107"/>
      <c r="T9" s="107"/>
      <c r="U9" s="107"/>
    </row>
    <row r="10" spans="1:21" s="108" customFormat="1" ht="15" customHeight="1">
      <c r="A10" s="110"/>
      <c r="B10" s="107" t="s">
        <v>1</v>
      </c>
      <c r="C10" s="107"/>
      <c r="D10" s="107"/>
      <c r="E10" s="107"/>
      <c r="F10" s="107"/>
      <c r="G10" s="107"/>
      <c r="H10" s="107"/>
      <c r="I10" s="107"/>
      <c r="J10" s="107"/>
      <c r="K10" s="107"/>
      <c r="L10" s="107"/>
      <c r="M10" s="109"/>
      <c r="N10" s="109"/>
      <c r="O10" s="109"/>
      <c r="P10" s="107"/>
      <c r="Q10" s="107"/>
      <c r="R10" s="107"/>
      <c r="S10" s="107"/>
      <c r="T10" s="107"/>
      <c r="U10" s="107"/>
    </row>
    <row r="11" spans="1:21" s="108" customFormat="1" ht="15" customHeight="1">
      <c r="A11" s="110"/>
      <c r="B11" s="106"/>
      <c r="C11" s="107" t="s">
        <v>1</v>
      </c>
      <c r="D11" s="107"/>
      <c r="E11" s="107"/>
      <c r="F11" s="110"/>
      <c r="G11" s="106"/>
      <c r="H11" s="106"/>
      <c r="I11" s="111"/>
      <c r="J11" s="111"/>
      <c r="K11" s="111"/>
      <c r="L11" s="112"/>
      <c r="M11" s="112"/>
      <c r="N11" s="113"/>
      <c r="O11" s="113"/>
      <c r="P11" s="113"/>
      <c r="Q11" s="113"/>
      <c r="R11" s="113"/>
      <c r="S11" s="113"/>
      <c r="T11" s="110"/>
      <c r="U11" s="114"/>
    </row>
    <row r="12" spans="1:21" s="108" customFormat="1" ht="15" customHeight="1">
      <c r="A12" s="110"/>
      <c r="B12" s="106"/>
      <c r="C12" s="106"/>
      <c r="D12" s="107" t="s">
        <v>1</v>
      </c>
      <c r="E12" s="107"/>
      <c r="F12" s="110"/>
      <c r="G12" s="106"/>
      <c r="H12" s="106"/>
      <c r="I12" s="112"/>
      <c r="J12" s="112"/>
      <c r="K12" s="112"/>
      <c r="L12" s="114"/>
      <c r="M12" s="115"/>
      <c r="N12" s="115"/>
      <c r="O12" s="116"/>
      <c r="P12" s="117"/>
      <c r="Q12" s="117"/>
      <c r="R12" s="113"/>
      <c r="S12" s="113"/>
      <c r="T12" s="114"/>
      <c r="U12" s="114"/>
    </row>
    <row r="13" spans="1:21" s="108" customFormat="1" ht="15" customHeight="1">
      <c r="A13" s="110"/>
      <c r="B13" s="110"/>
      <c r="C13" s="110"/>
      <c r="D13" s="106"/>
      <c r="E13" s="107" t="s">
        <v>1</v>
      </c>
      <c r="F13" s="107" t="s">
        <v>1</v>
      </c>
      <c r="G13" s="107" t="s">
        <v>1</v>
      </c>
      <c r="H13" s="107" t="s">
        <v>2</v>
      </c>
      <c r="I13" s="107" t="s">
        <v>6</v>
      </c>
      <c r="J13" s="107" t="s">
        <v>3</v>
      </c>
      <c r="K13" s="109" t="s">
        <v>4</v>
      </c>
      <c r="L13" s="109" t="s">
        <v>5</v>
      </c>
      <c r="M13" s="109" t="s">
        <v>7</v>
      </c>
      <c r="N13" s="107" t="s">
        <v>8</v>
      </c>
      <c r="O13" s="107" t="s">
        <v>9</v>
      </c>
      <c r="P13" s="107" t="s">
        <v>10</v>
      </c>
      <c r="Q13" s="107" t="s">
        <v>11</v>
      </c>
      <c r="R13" s="107" t="s">
        <v>90</v>
      </c>
      <c r="S13" s="107" t="s">
        <v>98</v>
      </c>
      <c r="T13" s="107" t="s">
        <v>99</v>
      </c>
      <c r="U13" s="107" t="s">
        <v>135</v>
      </c>
    </row>
    <row r="14" spans="1:21" s="108" customFormat="1" ht="15" customHeight="1">
      <c r="A14" s="110"/>
      <c r="B14" s="110"/>
      <c r="C14" s="110"/>
      <c r="D14" s="110"/>
      <c r="E14" s="106"/>
      <c r="F14" s="107"/>
      <c r="G14" s="107"/>
      <c r="H14" s="107"/>
      <c r="I14" s="107"/>
      <c r="J14" s="107"/>
      <c r="K14" s="109"/>
      <c r="L14" s="109"/>
      <c r="M14" s="109"/>
      <c r="N14" s="107"/>
      <c r="O14" s="107"/>
      <c r="P14" s="107"/>
      <c r="Q14" s="107"/>
      <c r="R14" s="107"/>
      <c r="S14" s="107"/>
      <c r="T14" s="107"/>
      <c r="U14" s="107"/>
    </row>
    <row r="15" spans="1:21" s="108" customFormat="1" ht="15" customHeight="1">
      <c r="A15" s="110"/>
      <c r="B15" s="110"/>
      <c r="C15" s="110"/>
      <c r="D15" s="110"/>
      <c r="E15" s="110"/>
      <c r="F15" s="110"/>
      <c r="G15" s="110"/>
      <c r="H15" s="110"/>
      <c r="I15" s="112"/>
      <c r="J15" s="112"/>
      <c r="K15" s="112"/>
      <c r="L15" s="112"/>
      <c r="M15" s="112"/>
      <c r="N15" s="113"/>
      <c r="O15" s="113"/>
      <c r="P15" s="113"/>
      <c r="Q15" s="113"/>
      <c r="R15" s="113"/>
      <c r="S15" s="113"/>
      <c r="T15" s="110"/>
      <c r="U15" s="114"/>
    </row>
    <row r="16" spans="1:21" s="108" customFormat="1" ht="15" customHeight="1">
      <c r="A16" s="110"/>
      <c r="B16" s="110"/>
      <c r="C16" s="110"/>
      <c r="D16" s="110"/>
      <c r="E16" s="110"/>
      <c r="F16" s="110"/>
      <c r="G16" s="110"/>
      <c r="H16" s="110"/>
      <c r="I16" s="112"/>
      <c r="J16" s="112"/>
      <c r="K16" s="112"/>
      <c r="L16" s="112"/>
      <c r="M16" s="112"/>
      <c r="N16" s="113"/>
      <c r="O16" s="113"/>
      <c r="P16" s="113"/>
      <c r="Q16" s="113"/>
      <c r="R16" s="113"/>
      <c r="S16" s="113"/>
      <c r="T16" s="110"/>
      <c r="U16" s="114"/>
    </row>
    <row r="17" spans="1:21" s="108" customFormat="1" ht="15" customHeight="1">
      <c r="A17" s="110"/>
      <c r="B17" s="110"/>
      <c r="C17" s="110"/>
      <c r="D17" s="110"/>
      <c r="E17" s="110"/>
      <c r="F17" s="110"/>
      <c r="G17" s="110"/>
      <c r="H17" s="110"/>
      <c r="I17" s="112"/>
      <c r="J17" s="112"/>
      <c r="K17" s="112"/>
      <c r="L17" s="112"/>
      <c r="M17" s="112"/>
      <c r="N17" s="113"/>
      <c r="O17" s="113"/>
      <c r="P17" s="113"/>
      <c r="Q17" s="113"/>
      <c r="R17" s="113"/>
      <c r="S17" s="113"/>
      <c r="T17" s="110"/>
      <c r="U17" s="114"/>
    </row>
    <row r="18" spans="1:21" s="108" customFormat="1" ht="15" customHeight="1">
      <c r="A18" s="110"/>
      <c r="B18" s="110"/>
      <c r="C18" s="110"/>
      <c r="D18" s="110"/>
      <c r="E18" s="110"/>
      <c r="F18" s="110"/>
      <c r="G18" s="110"/>
      <c r="H18" s="110"/>
      <c r="I18" s="112"/>
      <c r="J18" s="112"/>
      <c r="K18" s="112"/>
      <c r="L18" s="112"/>
      <c r="M18" s="112"/>
      <c r="N18" s="113"/>
      <c r="O18" s="113"/>
      <c r="P18" s="113"/>
      <c r="Q18" s="113"/>
      <c r="R18" s="113"/>
      <c r="S18" s="113"/>
      <c r="T18" s="110"/>
      <c r="U18" s="114"/>
    </row>
    <row r="19" spans="1:21" s="108" customFormat="1" ht="15" customHeight="1">
      <c r="A19" s="110"/>
      <c r="B19" s="110"/>
      <c r="C19" s="110"/>
      <c r="D19" s="110"/>
      <c r="E19" s="110"/>
      <c r="F19" s="110"/>
      <c r="G19" s="110"/>
      <c r="H19" s="110"/>
      <c r="I19" s="112"/>
      <c r="J19" s="112"/>
      <c r="K19" s="112"/>
      <c r="L19" s="112"/>
      <c r="M19" s="112"/>
      <c r="N19" s="113"/>
      <c r="O19" s="113"/>
      <c r="P19" s="113"/>
      <c r="Q19" s="113"/>
      <c r="R19" s="113"/>
      <c r="S19" s="113"/>
      <c r="T19" s="110"/>
      <c r="U19" s="114"/>
    </row>
    <row r="20" spans="1:21" s="108" customFormat="1" ht="15" customHeight="1">
      <c r="A20" s="110"/>
      <c r="B20" s="110"/>
      <c r="C20" s="110"/>
      <c r="D20" s="110"/>
      <c r="E20" s="110"/>
      <c r="F20" s="110"/>
      <c r="G20" s="110"/>
      <c r="H20" s="110"/>
      <c r="I20" s="112"/>
      <c r="J20" s="112"/>
      <c r="K20" s="112"/>
      <c r="L20" s="112"/>
      <c r="M20" s="112"/>
      <c r="N20" s="113"/>
      <c r="O20" s="113"/>
      <c r="P20" s="113"/>
      <c r="Q20" s="113"/>
      <c r="R20" s="113"/>
      <c r="S20" s="113"/>
      <c r="T20" s="110"/>
      <c r="U20" s="114"/>
    </row>
    <row r="21" spans="1:21" s="108" customFormat="1" ht="15" customHeight="1">
      <c r="A21" s="110"/>
      <c r="B21" s="110"/>
      <c r="C21" s="110"/>
      <c r="D21" s="110"/>
      <c r="E21" s="110"/>
      <c r="F21" s="110"/>
      <c r="G21" s="110"/>
      <c r="H21" s="110"/>
      <c r="I21" s="112"/>
      <c r="J21" s="112"/>
      <c r="K21" s="112"/>
      <c r="L21" s="112"/>
      <c r="M21" s="112"/>
      <c r="N21" s="113"/>
      <c r="O21" s="113"/>
      <c r="P21" s="113"/>
      <c r="Q21" s="113"/>
      <c r="R21" s="113"/>
      <c r="S21" s="113"/>
      <c r="T21" s="110"/>
      <c r="U21" s="114"/>
    </row>
    <row r="22" spans="1:21" s="108" customFormat="1" ht="15" customHeight="1">
      <c r="A22" s="110"/>
      <c r="B22" s="110"/>
      <c r="C22" s="110"/>
      <c r="D22" s="110"/>
      <c r="E22" s="110"/>
      <c r="F22" s="110"/>
      <c r="G22" s="110"/>
      <c r="H22" s="110"/>
      <c r="I22" s="112"/>
      <c r="J22" s="112"/>
      <c r="K22" s="112"/>
      <c r="L22" s="112"/>
      <c r="M22" s="112"/>
      <c r="N22" s="113"/>
      <c r="O22" s="113"/>
      <c r="P22" s="113"/>
      <c r="Q22" s="113"/>
      <c r="R22" s="113"/>
      <c r="S22" s="113"/>
      <c r="T22" s="110"/>
      <c r="U22" s="114"/>
    </row>
    <row r="23" spans="1:21" s="108" customFormat="1" ht="15" customHeight="1">
      <c r="A23" s="110"/>
      <c r="B23" s="110"/>
      <c r="C23" s="110"/>
      <c r="D23" s="110"/>
      <c r="E23" s="110"/>
      <c r="F23" s="110"/>
      <c r="G23" s="110"/>
      <c r="H23" s="110"/>
      <c r="I23" s="112"/>
      <c r="J23" s="112"/>
      <c r="K23" s="112"/>
      <c r="L23" s="112"/>
      <c r="M23" s="112"/>
      <c r="N23" s="113"/>
      <c r="O23" s="113"/>
      <c r="P23" s="113"/>
      <c r="Q23" s="113"/>
      <c r="R23" s="113"/>
      <c r="S23" s="113"/>
      <c r="T23" s="110"/>
      <c r="U23" s="114"/>
    </row>
    <row r="24" spans="1:21" s="108" customFormat="1" ht="15" customHeight="1">
      <c r="A24" s="110"/>
      <c r="B24" s="110"/>
      <c r="C24" s="110"/>
      <c r="D24" s="110"/>
      <c r="E24" s="110"/>
      <c r="F24" s="110"/>
      <c r="G24" s="110"/>
      <c r="H24" s="110"/>
      <c r="I24" s="112"/>
      <c r="J24" s="112"/>
      <c r="K24" s="112"/>
      <c r="L24" s="112"/>
      <c r="M24" s="112"/>
      <c r="N24" s="113"/>
      <c r="O24" s="113"/>
      <c r="P24" s="113"/>
      <c r="Q24" s="113"/>
      <c r="R24" s="113"/>
      <c r="S24" s="113"/>
      <c r="T24" s="110"/>
      <c r="U24" s="114"/>
    </row>
    <row r="25" spans="1:21" s="108" customFormat="1" ht="15" customHeight="1">
      <c r="A25" s="110"/>
      <c r="B25" s="110"/>
      <c r="C25" s="110"/>
      <c r="D25" s="110"/>
      <c r="E25" s="110"/>
      <c r="F25" s="110"/>
      <c r="G25" s="110"/>
      <c r="H25" s="110"/>
      <c r="I25" s="112"/>
      <c r="J25" s="112"/>
      <c r="K25" s="112"/>
      <c r="L25" s="112"/>
      <c r="M25" s="112"/>
      <c r="N25" s="113"/>
      <c r="O25" s="113"/>
      <c r="P25" s="113"/>
      <c r="Q25" s="113"/>
      <c r="R25" s="113"/>
      <c r="S25" s="113"/>
      <c r="T25" s="110"/>
      <c r="U25" s="114"/>
    </row>
    <row r="26" spans="1:21" s="108" customFormat="1" ht="15" customHeight="1">
      <c r="A26" s="110"/>
      <c r="B26" s="110"/>
      <c r="C26" s="110"/>
      <c r="D26" s="110"/>
      <c r="E26" s="110"/>
      <c r="F26" s="110"/>
      <c r="G26" s="110"/>
      <c r="H26" s="110"/>
      <c r="I26" s="112"/>
      <c r="J26" s="112"/>
      <c r="K26" s="112"/>
      <c r="L26" s="112"/>
      <c r="M26" s="112"/>
      <c r="N26" s="113"/>
      <c r="O26" s="113"/>
      <c r="P26" s="113"/>
      <c r="Q26" s="113"/>
      <c r="R26" s="113"/>
      <c r="S26" s="113"/>
      <c r="T26" s="110"/>
      <c r="U26" s="114"/>
    </row>
    <row r="27" spans="1:21" s="108" customFormat="1" ht="15" customHeight="1">
      <c r="A27" s="110"/>
      <c r="B27" s="110"/>
      <c r="C27" s="110"/>
      <c r="D27" s="110"/>
      <c r="E27" s="110"/>
      <c r="F27" s="110"/>
      <c r="G27" s="110"/>
      <c r="H27" s="110"/>
      <c r="I27" s="112"/>
      <c r="J27" s="112"/>
      <c r="K27" s="112"/>
      <c r="L27" s="112"/>
      <c r="M27" s="112"/>
      <c r="N27" s="113"/>
      <c r="O27" s="113"/>
      <c r="P27" s="113"/>
      <c r="Q27" s="113"/>
      <c r="R27" s="113"/>
      <c r="S27" s="113"/>
      <c r="T27" s="110"/>
      <c r="U27" s="114"/>
    </row>
    <row r="28" spans="1:21" s="108" customFormat="1" ht="15" customHeight="1">
      <c r="A28" s="110"/>
      <c r="B28" s="110"/>
      <c r="C28" s="110"/>
      <c r="D28" s="110"/>
      <c r="E28" s="110"/>
      <c r="F28" s="110"/>
      <c r="G28" s="110"/>
      <c r="H28" s="110"/>
      <c r="I28" s="112"/>
      <c r="J28" s="112"/>
      <c r="K28" s="112"/>
      <c r="L28" s="112"/>
      <c r="M28" s="112"/>
      <c r="N28" s="113"/>
      <c r="O28" s="113"/>
      <c r="P28" s="113"/>
      <c r="Q28" s="113"/>
      <c r="R28" s="113"/>
      <c r="S28" s="113"/>
      <c r="T28" s="110"/>
      <c r="U28" s="114"/>
    </row>
    <row r="29" spans="1:21" s="108" customFormat="1" ht="15" customHeight="1">
      <c r="A29" s="110"/>
      <c r="B29" s="110"/>
      <c r="C29" s="110"/>
      <c r="D29" s="110"/>
      <c r="E29" s="110"/>
      <c r="F29" s="110"/>
      <c r="G29" s="110"/>
      <c r="H29" s="110"/>
      <c r="I29" s="112"/>
      <c r="J29" s="112"/>
      <c r="K29" s="112"/>
      <c r="L29" s="112"/>
      <c r="M29" s="112"/>
      <c r="N29" s="113"/>
      <c r="O29" s="113"/>
      <c r="P29" s="113"/>
      <c r="Q29" s="113"/>
      <c r="R29" s="113"/>
      <c r="S29" s="113"/>
      <c r="T29" s="110"/>
      <c r="U29" s="114"/>
    </row>
    <row r="30" spans="1:21" s="108" customFormat="1" ht="15" customHeight="1">
      <c r="A30" s="110"/>
      <c r="B30" s="110"/>
      <c r="C30" s="110"/>
      <c r="D30" s="110"/>
      <c r="E30" s="110"/>
      <c r="F30" s="110"/>
      <c r="G30" s="110"/>
      <c r="H30" s="110"/>
      <c r="I30" s="112"/>
      <c r="J30" s="112"/>
      <c r="K30" s="112"/>
      <c r="L30" s="112"/>
      <c r="M30" s="112"/>
      <c r="N30" s="113"/>
      <c r="O30" s="113"/>
      <c r="P30" s="113"/>
      <c r="Q30" s="113"/>
      <c r="R30" s="113"/>
      <c r="S30" s="113"/>
      <c r="T30" s="110"/>
      <c r="U30" s="114"/>
    </row>
    <row r="31" spans="1:21" s="108" customFormat="1" ht="15" customHeight="1">
      <c r="A31" s="110"/>
      <c r="B31" s="110"/>
      <c r="C31" s="110"/>
      <c r="D31" s="110"/>
      <c r="E31" s="110"/>
      <c r="F31" s="110"/>
      <c r="G31" s="110"/>
      <c r="H31" s="110"/>
      <c r="I31" s="112"/>
      <c r="J31" s="112"/>
      <c r="K31" s="112"/>
      <c r="L31" s="112"/>
      <c r="M31" s="112"/>
      <c r="N31" s="113"/>
      <c r="O31" s="113"/>
      <c r="P31" s="113"/>
      <c r="Q31" s="113"/>
      <c r="R31" s="113"/>
      <c r="S31" s="113"/>
      <c r="T31" s="110"/>
      <c r="U31" s="114"/>
    </row>
    <row r="32" spans="1:21" s="108" customFormat="1" ht="15" customHeight="1">
      <c r="A32" s="110"/>
      <c r="B32" s="110"/>
      <c r="C32" s="110"/>
      <c r="D32" s="110"/>
      <c r="E32" s="110"/>
      <c r="F32" s="110"/>
      <c r="G32" s="110"/>
      <c r="H32" s="110"/>
      <c r="I32" s="112"/>
      <c r="J32" s="112"/>
      <c r="K32" s="112"/>
      <c r="L32" s="112"/>
      <c r="M32" s="112"/>
      <c r="N32" s="113"/>
      <c r="O32" s="113"/>
      <c r="P32" s="113"/>
      <c r="Q32" s="113"/>
      <c r="R32" s="113"/>
      <c r="S32" s="113"/>
      <c r="T32" s="110"/>
      <c r="U32" s="114"/>
    </row>
    <row r="33" spans="1:21" s="108" customFormat="1" ht="15" customHeight="1">
      <c r="A33" s="110"/>
      <c r="B33" s="110"/>
      <c r="C33" s="110"/>
      <c r="D33" s="110"/>
      <c r="E33" s="110"/>
      <c r="F33" s="110"/>
      <c r="G33" s="110"/>
      <c r="H33" s="110"/>
      <c r="I33" s="112"/>
      <c r="J33" s="112"/>
      <c r="K33" s="112"/>
      <c r="L33" s="112"/>
      <c r="M33" s="112"/>
      <c r="N33" s="113"/>
      <c r="O33" s="113"/>
      <c r="P33" s="113"/>
      <c r="Q33" s="113"/>
      <c r="R33" s="113"/>
      <c r="S33" s="113"/>
      <c r="T33" s="110"/>
      <c r="U33" s="114"/>
    </row>
    <row r="34" spans="1:21" s="108" customFormat="1" ht="15" customHeight="1">
      <c r="A34" s="110"/>
      <c r="B34" s="110"/>
      <c r="C34" s="110"/>
      <c r="D34" s="110"/>
      <c r="E34" s="110"/>
      <c r="F34" s="110"/>
      <c r="G34" s="110"/>
      <c r="H34" s="110"/>
      <c r="I34" s="112"/>
      <c r="J34" s="112"/>
      <c r="K34" s="112"/>
      <c r="L34" s="112"/>
      <c r="M34" s="112"/>
      <c r="N34" s="113"/>
      <c r="O34" s="113"/>
      <c r="P34" s="113"/>
      <c r="Q34" s="113"/>
      <c r="R34" s="113"/>
      <c r="S34" s="113"/>
      <c r="T34" s="110"/>
      <c r="U34" s="114"/>
    </row>
    <row r="35" spans="1:21" s="108" customFormat="1" ht="15" customHeight="1">
      <c r="A35" s="110"/>
      <c r="B35" s="110"/>
      <c r="C35" s="110"/>
      <c r="D35" s="110"/>
      <c r="E35" s="110"/>
      <c r="F35" s="110"/>
      <c r="G35" s="110"/>
      <c r="H35" s="110"/>
      <c r="I35" s="112"/>
      <c r="J35" s="112"/>
      <c r="K35" s="112"/>
      <c r="L35" s="112"/>
      <c r="M35" s="112"/>
      <c r="N35" s="113"/>
      <c r="O35" s="113"/>
      <c r="P35" s="113"/>
      <c r="Q35" s="113"/>
      <c r="R35" s="113"/>
      <c r="S35" s="113"/>
      <c r="T35" s="110"/>
      <c r="U35" s="114"/>
    </row>
    <row r="36" spans="1:21" s="108" customFormat="1" ht="15" customHeight="1">
      <c r="A36" s="110"/>
      <c r="B36" s="110"/>
      <c r="C36" s="110"/>
      <c r="D36" s="110"/>
      <c r="E36" s="110"/>
      <c r="F36" s="110"/>
      <c r="G36" s="110"/>
      <c r="H36" s="110"/>
      <c r="I36" s="112"/>
      <c r="J36" s="112"/>
      <c r="K36" s="112"/>
      <c r="L36" s="112"/>
      <c r="M36" s="112"/>
      <c r="N36" s="113"/>
      <c r="O36" s="113"/>
      <c r="P36" s="113"/>
      <c r="Q36" s="113"/>
      <c r="R36" s="113"/>
      <c r="S36" s="113"/>
      <c r="T36" s="110"/>
      <c r="U36" s="114"/>
    </row>
    <row r="37" spans="1:21" s="108" customFormat="1" ht="15" customHeight="1">
      <c r="A37" s="110"/>
      <c r="B37" s="110"/>
      <c r="C37" s="110"/>
      <c r="D37" s="110"/>
      <c r="E37" s="110"/>
      <c r="F37" s="106"/>
      <c r="G37" s="110"/>
      <c r="H37" s="110"/>
      <c r="I37" s="112"/>
      <c r="J37" s="112"/>
      <c r="K37" s="112"/>
      <c r="L37" s="112"/>
      <c r="M37" s="112"/>
      <c r="N37" s="113"/>
      <c r="O37" s="113"/>
      <c r="P37" s="113"/>
      <c r="Q37" s="113"/>
      <c r="R37" s="113"/>
      <c r="S37" s="113"/>
      <c r="T37" s="110"/>
      <c r="U37" s="114"/>
    </row>
    <row r="38" spans="1:21" s="108" customFormat="1" ht="15" customHeight="1">
      <c r="A38" s="110"/>
      <c r="B38" s="110"/>
      <c r="C38" s="110"/>
      <c r="D38" s="110"/>
      <c r="E38" s="110"/>
      <c r="F38" s="110"/>
      <c r="G38" s="110"/>
      <c r="H38" s="110"/>
      <c r="I38" s="112"/>
      <c r="J38" s="112"/>
      <c r="K38" s="112"/>
      <c r="L38" s="112"/>
      <c r="M38" s="112"/>
      <c r="N38" s="113"/>
      <c r="O38" s="113"/>
      <c r="P38" s="113"/>
      <c r="Q38" s="113"/>
      <c r="R38" s="113"/>
      <c r="S38" s="113"/>
      <c r="T38" s="110"/>
      <c r="U38" s="114"/>
    </row>
    <row r="39" spans="1:21" s="108" customFormat="1" ht="15" customHeight="1">
      <c r="A39" s="110"/>
      <c r="B39" s="110"/>
      <c r="C39" s="110"/>
      <c r="D39" s="110"/>
      <c r="E39" s="110"/>
      <c r="F39" s="106" t="s">
        <v>134</v>
      </c>
      <c r="G39" s="110"/>
      <c r="H39" s="110"/>
      <c r="I39" s="112"/>
      <c r="J39" s="112"/>
      <c r="K39" s="112"/>
      <c r="L39" s="112"/>
      <c r="M39" s="112"/>
      <c r="N39" s="113"/>
      <c r="O39" s="113"/>
      <c r="P39" s="113"/>
      <c r="Q39" s="113"/>
      <c r="R39" s="113"/>
      <c r="S39" s="113"/>
      <c r="T39" s="110"/>
      <c r="U39" s="114"/>
    </row>
    <row r="40" spans="1:21" s="108" customFormat="1" ht="15" customHeight="1">
      <c r="A40" s="118"/>
      <c r="B40" s="118"/>
      <c r="C40" s="118"/>
      <c r="D40" s="118"/>
      <c r="E40" s="118"/>
      <c r="F40" s="118"/>
      <c r="G40" s="118"/>
      <c r="H40" s="118"/>
      <c r="I40" s="119"/>
      <c r="J40" s="119"/>
      <c r="K40" s="119"/>
      <c r="L40" s="119"/>
      <c r="M40" s="119"/>
      <c r="N40" s="120"/>
      <c r="O40" s="120"/>
      <c r="P40" s="120"/>
      <c r="Q40" s="120"/>
      <c r="R40" s="120"/>
      <c r="S40" s="120"/>
      <c r="T40" s="118"/>
      <c r="U40" s="121"/>
    </row>
    <row r="41" spans="1:21">
      <c r="A41" s="35"/>
      <c r="B41" s="101"/>
      <c r="C41" s="35"/>
      <c r="D41" s="35"/>
      <c r="F41" s="35"/>
    </row>
    <row r="42" spans="1:21">
      <c r="B42" s="36"/>
      <c r="C42" s="37"/>
      <c r="D42" s="37"/>
      <c r="N42" s="38"/>
      <c r="O42" s="38"/>
    </row>
    <row r="43" spans="1:21">
      <c r="B43" s="39"/>
      <c r="C43" s="39"/>
      <c r="D43" s="39"/>
      <c r="N43" s="40"/>
      <c r="O43" s="40"/>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B10 C11:G12 A9 C15:G15 C14:D14 C13:P13"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70" zoomScaleNormal="80" zoomScaleSheetLayoutView="70" workbookViewId="0">
      <selection activeCell="M31" sqref="M31"/>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25" customHeight="1">
      <c r="A1" s="300" t="s">
        <v>107</v>
      </c>
      <c r="B1" s="301"/>
      <c r="C1" s="302"/>
    </row>
    <row r="2" spans="1:20" ht="6" customHeight="1">
      <c r="C2" s="102"/>
    </row>
    <row r="3" spans="1:20" s="102" customFormat="1" ht="37.5" customHeight="1">
      <c r="A3" s="303" t="s">
        <v>179</v>
      </c>
      <c r="B3" s="304"/>
      <c r="C3" s="305"/>
      <c r="D3" s="103"/>
      <c r="E3" s="103"/>
      <c r="F3" s="103"/>
      <c r="G3" s="103"/>
      <c r="H3" s="103"/>
      <c r="I3" s="103"/>
      <c r="J3" s="103"/>
      <c r="K3" s="103"/>
      <c r="L3" s="103"/>
      <c r="M3" s="103"/>
      <c r="N3" s="103"/>
      <c r="O3" s="103"/>
      <c r="P3" s="103"/>
      <c r="Q3" s="103"/>
      <c r="R3" s="103"/>
      <c r="S3" s="103"/>
      <c r="T3" s="103"/>
    </row>
    <row r="4" spans="1:20" s="102" customFormat="1" ht="33.75" customHeight="1">
      <c r="A4" s="303" t="s">
        <v>174</v>
      </c>
      <c r="B4" s="304"/>
      <c r="C4" s="305"/>
      <c r="D4" s="103"/>
      <c r="E4" s="103"/>
      <c r="F4" s="103"/>
      <c r="G4" s="103"/>
      <c r="H4" s="103"/>
      <c r="I4" s="103"/>
      <c r="J4" s="103"/>
      <c r="K4" s="103"/>
      <c r="L4" s="103"/>
      <c r="M4" s="103"/>
      <c r="N4" s="103"/>
      <c r="O4" s="103"/>
      <c r="P4" s="103"/>
      <c r="Q4" s="103"/>
      <c r="R4" s="103"/>
      <c r="S4" s="103"/>
      <c r="T4" s="103"/>
    </row>
    <row r="5" spans="1:20" s="102" customFormat="1" ht="27.75" customHeight="1">
      <c r="A5" s="303" t="s">
        <v>101</v>
      </c>
      <c r="B5" s="304"/>
      <c r="C5" s="305"/>
      <c r="D5" s="103"/>
      <c r="E5" s="103"/>
      <c r="F5" s="103"/>
      <c r="G5" s="103"/>
      <c r="H5" s="103"/>
      <c r="I5" s="103"/>
      <c r="J5" s="103"/>
      <c r="K5" s="103"/>
      <c r="L5" s="103"/>
      <c r="M5" s="103"/>
      <c r="N5" s="103"/>
      <c r="O5" s="103"/>
      <c r="P5" s="103"/>
      <c r="Q5" s="103"/>
      <c r="R5" s="103"/>
      <c r="S5" s="103"/>
      <c r="T5" s="103"/>
    </row>
    <row r="6" spans="1:20" ht="30" customHeight="1">
      <c r="A6" s="362" t="s">
        <v>110</v>
      </c>
      <c r="B6" s="363"/>
      <c r="C6" s="364"/>
    </row>
    <row r="7" spans="1:20" s="63" customFormat="1" ht="15" customHeight="1">
      <c r="A7" s="122"/>
      <c r="B7" s="93"/>
      <c r="C7" s="104"/>
    </row>
    <row r="8" spans="1:20" s="63" customFormat="1" ht="15" customHeight="1">
      <c r="A8" s="359"/>
      <c r="B8" s="360"/>
      <c r="C8" s="361"/>
    </row>
    <row r="9" spans="1:20" s="63" customFormat="1" ht="15" customHeight="1">
      <c r="A9" s="359"/>
      <c r="B9" s="360"/>
      <c r="C9" s="361"/>
    </row>
    <row r="10" spans="1:20" s="63" customFormat="1" ht="15" customHeight="1">
      <c r="A10" s="359"/>
      <c r="B10" s="360"/>
      <c r="C10" s="361"/>
    </row>
    <row r="11" spans="1:20" s="63" customFormat="1" ht="15" customHeight="1">
      <c r="A11" s="359"/>
      <c r="B11" s="360"/>
      <c r="C11" s="361"/>
    </row>
    <row r="12" spans="1:20" s="63" customFormat="1" ht="15" customHeight="1">
      <c r="A12" s="359"/>
      <c r="B12" s="360"/>
      <c r="C12" s="361"/>
    </row>
    <row r="13" spans="1:20" s="63" customFormat="1" ht="15" customHeight="1">
      <c r="A13" s="359"/>
      <c r="B13" s="360"/>
      <c r="C13" s="361"/>
    </row>
    <row r="14" spans="1:20" s="63" customFormat="1" ht="15" customHeight="1">
      <c r="A14" s="359"/>
      <c r="B14" s="360"/>
      <c r="C14" s="361"/>
    </row>
    <row r="15" spans="1:20" s="63" customFormat="1" ht="15" customHeight="1">
      <c r="A15" s="359"/>
      <c r="B15" s="360"/>
      <c r="C15" s="361"/>
    </row>
    <row r="16" spans="1:20" s="63" customFormat="1" ht="15" customHeight="1">
      <c r="A16" s="359"/>
      <c r="B16" s="360"/>
      <c r="C16" s="361"/>
    </row>
    <row r="17" spans="1:3" s="63" customFormat="1" ht="15" customHeight="1">
      <c r="A17" s="359"/>
      <c r="B17" s="360"/>
      <c r="C17" s="361"/>
    </row>
    <row r="18" spans="1:3" s="63" customFormat="1" ht="15" customHeight="1">
      <c r="A18" s="359"/>
      <c r="B18" s="360"/>
      <c r="C18" s="361"/>
    </row>
    <row r="19" spans="1:3" s="63" customFormat="1" ht="15" customHeight="1">
      <c r="A19" s="359"/>
      <c r="B19" s="360"/>
      <c r="C19" s="361"/>
    </row>
    <row r="20" spans="1:3" s="63" customFormat="1" ht="15" customHeight="1">
      <c r="A20" s="359"/>
      <c r="B20" s="360"/>
      <c r="C20" s="361"/>
    </row>
    <row r="21" spans="1:3" s="63" customFormat="1" ht="15" customHeight="1">
      <c r="A21" s="359"/>
      <c r="B21" s="360"/>
      <c r="C21" s="361"/>
    </row>
    <row r="22" spans="1:3" s="63" customFormat="1" ht="15" customHeight="1">
      <c r="A22" s="359"/>
      <c r="B22" s="360"/>
      <c r="C22" s="361"/>
    </row>
    <row r="23" spans="1:3" s="63" customFormat="1" ht="15" customHeight="1">
      <c r="A23" s="359"/>
      <c r="B23" s="360"/>
      <c r="C23" s="361"/>
    </row>
    <row r="24" spans="1:3" s="63" customFormat="1" ht="15" customHeight="1">
      <c r="A24" s="359"/>
      <c r="B24" s="360"/>
      <c r="C24" s="361"/>
    </row>
    <row r="25" spans="1:3" s="63" customFormat="1" ht="15" customHeight="1">
      <c r="A25" s="359"/>
      <c r="B25" s="360"/>
      <c r="C25" s="361"/>
    </row>
    <row r="26" spans="1:3" s="63" customFormat="1" ht="15" customHeight="1">
      <c r="A26" s="359"/>
      <c r="B26" s="360"/>
      <c r="C26" s="361"/>
    </row>
    <row r="27" spans="1:3" s="63" customFormat="1" ht="15" customHeight="1">
      <c r="A27" s="359"/>
      <c r="B27" s="360"/>
      <c r="C27" s="361"/>
    </row>
    <row r="28" spans="1:3" s="63" customFormat="1" ht="15" customHeight="1">
      <c r="A28" s="359"/>
      <c r="B28" s="360"/>
      <c r="C28" s="361"/>
    </row>
    <row r="29" spans="1:3" s="63" customFormat="1" ht="15" customHeight="1">
      <c r="A29" s="359"/>
      <c r="B29" s="360"/>
      <c r="C29" s="361"/>
    </row>
    <row r="30" spans="1:3" s="63" customFormat="1" ht="15" customHeight="1">
      <c r="A30" s="359"/>
      <c r="B30" s="360"/>
      <c r="C30" s="361"/>
    </row>
    <row r="31" spans="1:3" s="63" customFormat="1" ht="15" customHeight="1">
      <c r="A31" s="365"/>
      <c r="B31" s="366"/>
      <c r="C31" s="367"/>
    </row>
    <row r="33" spans="1:3">
      <c r="A33" s="32"/>
      <c r="B33" s="32"/>
      <c r="C33" s="7"/>
    </row>
    <row r="34" spans="1:3">
      <c r="A34" s="33"/>
      <c r="B34" s="33"/>
      <c r="C34" s="10"/>
    </row>
  </sheetData>
  <mergeCells count="29">
    <mergeCell ref="A29:C29"/>
    <mergeCell ref="A30:C30"/>
    <mergeCell ref="A23:C23"/>
    <mergeCell ref="A24:C24"/>
    <mergeCell ref="A31:C31"/>
    <mergeCell ref="A25:C25"/>
    <mergeCell ref="A26:C26"/>
    <mergeCell ref="A27:C27"/>
    <mergeCell ref="A28:C28"/>
    <mergeCell ref="A15:C15"/>
    <mergeCell ref="A16:C16"/>
    <mergeCell ref="A17:C17"/>
    <mergeCell ref="A18:C18"/>
    <mergeCell ref="A22:C22"/>
    <mergeCell ref="A19:C19"/>
    <mergeCell ref="A20:C20"/>
    <mergeCell ref="A21:C21"/>
    <mergeCell ref="A14:C14"/>
    <mergeCell ref="A4:C4"/>
    <mergeCell ref="A1:C1"/>
    <mergeCell ref="A3:C3"/>
    <mergeCell ref="A5:C5"/>
    <mergeCell ref="A6:C6"/>
    <mergeCell ref="A8:C8"/>
    <mergeCell ref="A9:C9"/>
    <mergeCell ref="A10:C10"/>
    <mergeCell ref="A11:C11"/>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GridLines="0" topLeftCell="A64" zoomScale="106" zoomScaleNormal="106" workbookViewId="0">
      <selection activeCell="M31" sqref="M31"/>
    </sheetView>
  </sheetViews>
  <sheetFormatPr baseColWidth="10" defaultColWidth="11.42578125" defaultRowHeight="13.5"/>
  <cols>
    <col min="1" max="7" width="5" style="1" customWidth="1"/>
    <col min="8" max="8" width="51.85546875" style="1" customWidth="1"/>
    <col min="9" max="9" width="12.140625" style="1" customWidth="1"/>
    <col min="10" max="10" width="9.140625" style="1" customWidth="1"/>
    <col min="11" max="11" width="11" style="1" customWidth="1"/>
    <col min="12" max="12" width="10" style="1" customWidth="1"/>
    <col min="13" max="13" width="16.85546875" style="1" customWidth="1"/>
    <col min="14" max="14" width="16.140625" style="1" customWidth="1"/>
    <col min="15" max="15" width="15.7109375" style="1" customWidth="1"/>
    <col min="16" max="16384" width="11.42578125" style="1"/>
  </cols>
  <sheetData>
    <row r="1" spans="1:15" ht="34.9" customHeight="1">
      <c r="A1" s="300" t="s">
        <v>158</v>
      </c>
      <c r="B1" s="301"/>
      <c r="C1" s="301"/>
      <c r="D1" s="301"/>
      <c r="E1" s="301"/>
      <c r="F1" s="301"/>
      <c r="G1" s="301"/>
      <c r="H1" s="301"/>
      <c r="I1" s="301"/>
      <c r="J1" s="301"/>
      <c r="K1" s="301"/>
      <c r="L1" s="301"/>
      <c r="M1" s="301"/>
      <c r="N1" s="301"/>
      <c r="O1" s="302"/>
    </row>
    <row r="2" spans="1:15" ht="7.9" customHeight="1">
      <c r="A2" s="165"/>
      <c r="B2" s="165"/>
      <c r="C2" s="165"/>
      <c r="D2" s="165"/>
      <c r="E2" s="165"/>
      <c r="F2" s="165"/>
      <c r="G2" s="165"/>
      <c r="H2" s="165"/>
      <c r="I2" s="165"/>
      <c r="J2" s="165"/>
      <c r="K2" s="165"/>
      <c r="L2" s="165"/>
      <c r="M2" s="165"/>
      <c r="N2" s="165"/>
      <c r="O2" s="165"/>
    </row>
    <row r="3" spans="1:15" ht="24.75" customHeight="1">
      <c r="A3" s="394" t="s">
        <v>173</v>
      </c>
      <c r="B3" s="395"/>
      <c r="C3" s="395"/>
      <c r="D3" s="395"/>
      <c r="E3" s="395"/>
      <c r="F3" s="395"/>
      <c r="G3" s="395"/>
      <c r="H3" s="395"/>
      <c r="I3" s="395"/>
      <c r="J3" s="395"/>
      <c r="K3" s="395"/>
      <c r="L3" s="395"/>
      <c r="M3" s="395"/>
      <c r="N3" s="395"/>
      <c r="O3" s="396"/>
    </row>
    <row r="4" spans="1:15" ht="19.149999999999999" customHeight="1">
      <c r="A4" s="389" t="s">
        <v>174</v>
      </c>
      <c r="B4" s="390"/>
      <c r="C4" s="390"/>
      <c r="D4" s="390"/>
      <c r="E4" s="390"/>
      <c r="F4" s="390"/>
      <c r="G4" s="390"/>
      <c r="H4" s="390"/>
      <c r="I4" s="390"/>
      <c r="J4" s="390"/>
      <c r="K4" s="390"/>
      <c r="L4" s="390"/>
      <c r="M4" s="390"/>
      <c r="N4" s="390"/>
      <c r="O4" s="391"/>
    </row>
    <row r="5" spans="1:15" ht="19.899999999999999" customHeight="1">
      <c r="A5" s="298" t="s">
        <v>102</v>
      </c>
      <c r="B5" s="298" t="s">
        <v>159</v>
      </c>
      <c r="C5" s="298" t="s">
        <v>46</v>
      </c>
      <c r="D5" s="298" t="s">
        <v>43</v>
      </c>
      <c r="E5" s="298" t="s">
        <v>44</v>
      </c>
      <c r="F5" s="298" t="s">
        <v>12</v>
      </c>
      <c r="G5" s="298" t="s">
        <v>86</v>
      </c>
      <c r="H5" s="392" t="s">
        <v>13</v>
      </c>
      <c r="I5" s="298" t="s">
        <v>160</v>
      </c>
      <c r="J5" s="327" t="s">
        <v>161</v>
      </c>
      <c r="K5" s="328"/>
      <c r="L5" s="397"/>
      <c r="M5" s="327" t="s">
        <v>162</v>
      </c>
      <c r="N5" s="328"/>
      <c r="O5" s="397"/>
    </row>
    <row r="6" spans="1:15" ht="19.899999999999999" customHeight="1">
      <c r="A6" s="333"/>
      <c r="B6" s="333"/>
      <c r="C6" s="333"/>
      <c r="D6" s="333"/>
      <c r="E6" s="333"/>
      <c r="F6" s="333"/>
      <c r="G6" s="333"/>
      <c r="H6" s="393"/>
      <c r="I6" s="333"/>
      <c r="J6" s="149" t="s">
        <v>163</v>
      </c>
      <c r="K6" s="166" t="s">
        <v>172</v>
      </c>
      <c r="L6" s="149" t="s">
        <v>164</v>
      </c>
      <c r="M6" s="149" t="s">
        <v>111</v>
      </c>
      <c r="N6" s="166" t="s">
        <v>28</v>
      </c>
      <c r="O6" s="149" t="s">
        <v>21</v>
      </c>
    </row>
    <row r="7" spans="1:15" s="259" customFormat="1" ht="30" customHeight="1" thickBot="1">
      <c r="A7" s="260" t="s">
        <v>204</v>
      </c>
      <c r="B7" s="261" t="s">
        <v>205</v>
      </c>
      <c r="C7" s="261" t="s">
        <v>206</v>
      </c>
      <c r="D7" s="261" t="s">
        <v>205</v>
      </c>
      <c r="E7" s="261" t="s">
        <v>206</v>
      </c>
      <c r="F7" s="261" t="s">
        <v>207</v>
      </c>
      <c r="G7" s="262"/>
      <c r="H7" s="263" t="s">
        <v>185</v>
      </c>
      <c r="I7" s="262" t="s">
        <v>186</v>
      </c>
      <c r="J7" s="262" t="s">
        <v>208</v>
      </c>
      <c r="K7" s="262" t="s">
        <v>208</v>
      </c>
      <c r="L7" s="262" t="s">
        <v>208</v>
      </c>
      <c r="M7" s="264">
        <v>12518791</v>
      </c>
      <c r="N7" s="264">
        <v>12778489.470000001</v>
      </c>
      <c r="O7" s="264">
        <v>11892595.34</v>
      </c>
    </row>
    <row r="8" spans="1:15">
      <c r="A8" s="400"/>
      <c r="B8" s="401"/>
      <c r="C8" s="401"/>
      <c r="D8" s="401"/>
      <c r="E8" s="401"/>
      <c r="F8" s="401"/>
      <c r="G8" s="401"/>
      <c r="H8" s="401"/>
      <c r="I8" s="401"/>
      <c r="J8" s="401"/>
      <c r="K8" s="401"/>
      <c r="L8" s="401"/>
      <c r="M8" s="401"/>
      <c r="N8" s="401"/>
      <c r="O8" s="402"/>
    </row>
    <row r="9" spans="1:15" ht="38.25" customHeight="1">
      <c r="A9" s="377" t="s">
        <v>203</v>
      </c>
      <c r="B9" s="372"/>
      <c r="C9" s="372"/>
      <c r="D9" s="372"/>
      <c r="E9" s="372"/>
      <c r="F9" s="372"/>
      <c r="G9" s="372"/>
      <c r="H9" s="372"/>
      <c r="I9" s="372"/>
      <c r="J9" s="372"/>
      <c r="K9" s="372"/>
      <c r="L9" s="372"/>
      <c r="M9" s="372"/>
      <c r="N9" s="372"/>
      <c r="O9" s="373"/>
    </row>
    <row r="10" spans="1:15" ht="9.75" customHeight="1">
      <c r="A10" s="265"/>
      <c r="B10" s="256"/>
      <c r="C10" s="256"/>
      <c r="D10" s="256"/>
      <c r="E10" s="256"/>
      <c r="F10" s="256"/>
      <c r="G10" s="256"/>
      <c r="H10" s="256"/>
      <c r="I10" s="256"/>
      <c r="J10" s="256"/>
      <c r="K10" s="256"/>
      <c r="L10" s="256"/>
      <c r="M10" s="256"/>
      <c r="N10" s="256"/>
      <c r="O10" s="266"/>
    </row>
    <row r="11" spans="1:15" ht="15.75">
      <c r="A11" s="371" t="s">
        <v>209</v>
      </c>
      <c r="B11" s="372"/>
      <c r="C11" s="372"/>
      <c r="D11" s="372"/>
      <c r="E11" s="372"/>
      <c r="F11" s="372"/>
      <c r="G11" s="372"/>
      <c r="H11" s="372"/>
      <c r="I11" s="372"/>
      <c r="J11" s="372"/>
      <c r="K11" s="372"/>
      <c r="L11" s="372"/>
      <c r="M11" s="372"/>
      <c r="N11" s="372"/>
      <c r="O11" s="373"/>
    </row>
    <row r="12" spans="1:15" ht="10.5" customHeight="1">
      <c r="A12" s="265"/>
      <c r="B12" s="256"/>
      <c r="C12" s="256"/>
      <c r="D12" s="256"/>
      <c r="E12" s="256"/>
      <c r="F12" s="256"/>
      <c r="G12" s="256"/>
      <c r="H12" s="256"/>
      <c r="I12" s="256"/>
      <c r="J12" s="256"/>
      <c r="K12" s="256"/>
      <c r="L12" s="256"/>
      <c r="M12" s="256"/>
      <c r="N12" s="256"/>
      <c r="O12" s="266"/>
    </row>
    <row r="13" spans="1:15" ht="24" customHeight="1">
      <c r="A13" s="371" t="s">
        <v>210</v>
      </c>
      <c r="B13" s="372"/>
      <c r="C13" s="372"/>
      <c r="D13" s="372"/>
      <c r="E13" s="372"/>
      <c r="F13" s="372"/>
      <c r="G13" s="372"/>
      <c r="H13" s="372"/>
      <c r="I13" s="372"/>
      <c r="J13" s="372"/>
      <c r="K13" s="372"/>
      <c r="L13" s="372"/>
      <c r="M13" s="372"/>
      <c r="N13" s="372"/>
      <c r="O13" s="373"/>
    </row>
    <row r="14" spans="1:15" ht="18" customHeight="1">
      <c r="A14" s="371" t="s">
        <v>211</v>
      </c>
      <c r="B14" s="372"/>
      <c r="C14" s="372"/>
      <c r="D14" s="372"/>
      <c r="E14" s="372"/>
      <c r="F14" s="372"/>
      <c r="G14" s="372"/>
      <c r="H14" s="372"/>
      <c r="I14" s="372"/>
      <c r="J14" s="372"/>
      <c r="K14" s="372"/>
      <c r="L14" s="372"/>
      <c r="M14" s="372"/>
      <c r="N14" s="372"/>
      <c r="O14" s="373"/>
    </row>
    <row r="15" spans="1:15" ht="37.5" customHeight="1">
      <c r="A15" s="377" t="s">
        <v>212</v>
      </c>
      <c r="B15" s="378"/>
      <c r="C15" s="378"/>
      <c r="D15" s="378"/>
      <c r="E15" s="378"/>
      <c r="F15" s="378"/>
      <c r="G15" s="378"/>
      <c r="H15" s="378"/>
      <c r="I15" s="378"/>
      <c r="J15" s="378"/>
      <c r="K15" s="378"/>
      <c r="L15" s="378"/>
      <c r="M15" s="378"/>
      <c r="N15" s="378"/>
      <c r="O15" s="379"/>
    </row>
    <row r="16" spans="1:15" ht="55.5" customHeight="1">
      <c r="A16" s="377" t="s">
        <v>213</v>
      </c>
      <c r="B16" s="378"/>
      <c r="C16" s="378"/>
      <c r="D16" s="378"/>
      <c r="E16" s="378"/>
      <c r="F16" s="378"/>
      <c r="G16" s="378"/>
      <c r="H16" s="378"/>
      <c r="I16" s="378"/>
      <c r="J16" s="378"/>
      <c r="K16" s="378"/>
      <c r="L16" s="378"/>
      <c r="M16" s="378"/>
      <c r="N16" s="378"/>
      <c r="O16" s="379"/>
    </row>
    <row r="17" spans="1:15" ht="50.25" customHeight="1">
      <c r="A17" s="377" t="s">
        <v>214</v>
      </c>
      <c r="B17" s="378"/>
      <c r="C17" s="378"/>
      <c r="D17" s="378"/>
      <c r="E17" s="378"/>
      <c r="F17" s="378"/>
      <c r="G17" s="378"/>
      <c r="H17" s="378"/>
      <c r="I17" s="378"/>
      <c r="J17" s="378"/>
      <c r="K17" s="378"/>
      <c r="L17" s="378"/>
      <c r="M17" s="378"/>
      <c r="N17" s="378"/>
      <c r="O17" s="379"/>
    </row>
    <row r="18" spans="1:15" ht="37.5" customHeight="1">
      <c r="A18" s="377" t="s">
        <v>264</v>
      </c>
      <c r="B18" s="398"/>
      <c r="C18" s="398"/>
      <c r="D18" s="398"/>
      <c r="E18" s="398"/>
      <c r="F18" s="398"/>
      <c r="G18" s="398"/>
      <c r="H18" s="398"/>
      <c r="I18" s="398"/>
      <c r="J18" s="398"/>
      <c r="K18" s="398"/>
      <c r="L18" s="398"/>
      <c r="M18" s="398"/>
      <c r="N18" s="398"/>
      <c r="O18" s="399"/>
    </row>
    <row r="19" spans="1:15" ht="36" customHeight="1">
      <c r="A19" s="377" t="s">
        <v>265</v>
      </c>
      <c r="B19" s="398"/>
      <c r="C19" s="398"/>
      <c r="D19" s="398"/>
      <c r="E19" s="398"/>
      <c r="F19" s="398"/>
      <c r="G19" s="398"/>
      <c r="H19" s="398"/>
      <c r="I19" s="398"/>
      <c r="J19" s="398"/>
      <c r="K19" s="398"/>
      <c r="L19" s="398"/>
      <c r="M19" s="398"/>
      <c r="N19" s="398"/>
      <c r="O19" s="399"/>
    </row>
    <row r="20" spans="1:15" ht="33" customHeight="1">
      <c r="A20" s="377" t="s">
        <v>266</v>
      </c>
      <c r="B20" s="398"/>
      <c r="C20" s="398"/>
      <c r="D20" s="398"/>
      <c r="E20" s="398"/>
      <c r="F20" s="398"/>
      <c r="G20" s="398"/>
      <c r="H20" s="398"/>
      <c r="I20" s="398"/>
      <c r="J20" s="398"/>
      <c r="K20" s="398"/>
      <c r="L20" s="398"/>
      <c r="M20" s="398"/>
      <c r="N20" s="398"/>
      <c r="O20" s="399"/>
    </row>
    <row r="21" spans="1:15" ht="31.5" customHeight="1">
      <c r="A21" s="377" t="s">
        <v>267</v>
      </c>
      <c r="B21" s="398"/>
      <c r="C21" s="398"/>
      <c r="D21" s="398"/>
      <c r="E21" s="398"/>
      <c r="F21" s="398"/>
      <c r="G21" s="398"/>
      <c r="H21" s="398"/>
      <c r="I21" s="398"/>
      <c r="J21" s="398"/>
      <c r="K21" s="398"/>
      <c r="L21" s="398"/>
      <c r="M21" s="398"/>
      <c r="N21" s="398"/>
      <c r="O21" s="399"/>
    </row>
    <row r="22" spans="1:15" ht="50.25" customHeight="1">
      <c r="A22" s="377" t="s">
        <v>268</v>
      </c>
      <c r="B22" s="398"/>
      <c r="C22" s="398"/>
      <c r="D22" s="398"/>
      <c r="E22" s="398"/>
      <c r="F22" s="398"/>
      <c r="G22" s="398"/>
      <c r="H22" s="398"/>
      <c r="I22" s="398"/>
      <c r="J22" s="398"/>
      <c r="K22" s="398"/>
      <c r="L22" s="398"/>
      <c r="M22" s="398"/>
      <c r="N22" s="398"/>
      <c r="O22" s="399"/>
    </row>
    <row r="23" spans="1:15" ht="36" customHeight="1">
      <c r="A23" s="377" t="s">
        <v>269</v>
      </c>
      <c r="B23" s="398"/>
      <c r="C23" s="398"/>
      <c r="D23" s="398"/>
      <c r="E23" s="398"/>
      <c r="F23" s="398"/>
      <c r="G23" s="398"/>
      <c r="H23" s="398"/>
      <c r="I23" s="398"/>
      <c r="J23" s="398"/>
      <c r="K23" s="398"/>
      <c r="L23" s="398"/>
      <c r="M23" s="398"/>
      <c r="N23" s="398"/>
      <c r="O23" s="399"/>
    </row>
    <row r="24" spans="1:15" ht="18" customHeight="1" thickBot="1">
      <c r="A24" s="380" t="s">
        <v>215</v>
      </c>
      <c r="B24" s="381"/>
      <c r="C24" s="381"/>
      <c r="D24" s="381"/>
      <c r="E24" s="381"/>
      <c r="F24" s="381"/>
      <c r="G24" s="381"/>
      <c r="H24" s="381"/>
      <c r="I24" s="381"/>
      <c r="J24" s="381"/>
      <c r="K24" s="381"/>
      <c r="L24" s="381"/>
      <c r="M24" s="381"/>
      <c r="N24" s="381"/>
      <c r="O24" s="382"/>
    </row>
    <row r="25" spans="1:15" ht="18" customHeight="1">
      <c r="A25" s="383" t="s">
        <v>216</v>
      </c>
      <c r="B25" s="384"/>
      <c r="C25" s="384"/>
      <c r="D25" s="384"/>
      <c r="E25" s="384"/>
      <c r="F25" s="384"/>
      <c r="G25" s="384"/>
      <c r="H25" s="384"/>
      <c r="I25" s="384"/>
      <c r="J25" s="384"/>
      <c r="K25" s="384"/>
      <c r="L25" s="384"/>
      <c r="M25" s="384"/>
      <c r="N25" s="384"/>
      <c r="O25" s="385"/>
    </row>
    <row r="26" spans="1:15" ht="18" customHeight="1">
      <c r="A26" s="371" t="s">
        <v>217</v>
      </c>
      <c r="B26" s="372"/>
      <c r="C26" s="372"/>
      <c r="D26" s="372"/>
      <c r="E26" s="372"/>
      <c r="F26" s="372"/>
      <c r="G26" s="372"/>
      <c r="H26" s="372"/>
      <c r="I26" s="372"/>
      <c r="J26" s="372"/>
      <c r="K26" s="372"/>
      <c r="L26" s="372"/>
      <c r="M26" s="372"/>
      <c r="N26" s="372"/>
      <c r="O26" s="373"/>
    </row>
    <row r="27" spans="1:15" ht="18" customHeight="1">
      <c r="A27" s="371" t="s">
        <v>218</v>
      </c>
      <c r="B27" s="372"/>
      <c r="C27" s="372"/>
      <c r="D27" s="372"/>
      <c r="E27" s="372"/>
      <c r="F27" s="372"/>
      <c r="G27" s="372"/>
      <c r="H27" s="372"/>
      <c r="I27" s="372"/>
      <c r="J27" s="372"/>
      <c r="K27" s="372"/>
      <c r="L27" s="372"/>
      <c r="M27" s="372"/>
      <c r="N27" s="372"/>
      <c r="O27" s="373"/>
    </row>
    <row r="28" spans="1:15" ht="18" customHeight="1">
      <c r="A28" s="371" t="s">
        <v>219</v>
      </c>
      <c r="B28" s="372"/>
      <c r="C28" s="372"/>
      <c r="D28" s="372"/>
      <c r="E28" s="372"/>
      <c r="F28" s="372"/>
      <c r="G28" s="372"/>
      <c r="H28" s="372"/>
      <c r="I28" s="372"/>
      <c r="J28" s="372"/>
      <c r="K28" s="372"/>
      <c r="L28" s="372"/>
      <c r="M28" s="372"/>
      <c r="N28" s="372"/>
      <c r="O28" s="373"/>
    </row>
    <row r="29" spans="1:15" ht="18" customHeight="1">
      <c r="A29" s="371" t="s">
        <v>220</v>
      </c>
      <c r="B29" s="372"/>
      <c r="C29" s="372"/>
      <c r="D29" s="372"/>
      <c r="E29" s="372"/>
      <c r="F29" s="372"/>
      <c r="G29" s="372"/>
      <c r="H29" s="372"/>
      <c r="I29" s="372"/>
      <c r="J29" s="372"/>
      <c r="K29" s="372"/>
      <c r="L29" s="372"/>
      <c r="M29" s="372"/>
      <c r="N29" s="372"/>
      <c r="O29" s="373"/>
    </row>
    <row r="30" spans="1:15" ht="18" customHeight="1">
      <c r="A30" s="371" t="s">
        <v>221</v>
      </c>
      <c r="B30" s="372"/>
      <c r="C30" s="372"/>
      <c r="D30" s="372"/>
      <c r="E30" s="372"/>
      <c r="F30" s="372"/>
      <c r="G30" s="372"/>
      <c r="H30" s="372"/>
      <c r="I30" s="372"/>
      <c r="J30" s="372"/>
      <c r="K30" s="372"/>
      <c r="L30" s="372"/>
      <c r="M30" s="372"/>
      <c r="N30" s="372"/>
      <c r="O30" s="373"/>
    </row>
    <row r="31" spans="1:15" ht="18" customHeight="1">
      <c r="A31" s="371" t="s">
        <v>222</v>
      </c>
      <c r="B31" s="372"/>
      <c r="C31" s="372"/>
      <c r="D31" s="372"/>
      <c r="E31" s="372"/>
      <c r="F31" s="372"/>
      <c r="G31" s="372"/>
      <c r="H31" s="372"/>
      <c r="I31" s="372"/>
      <c r="J31" s="372"/>
      <c r="K31" s="372"/>
      <c r="L31" s="372"/>
      <c r="M31" s="372"/>
      <c r="N31" s="372"/>
      <c r="O31" s="373"/>
    </row>
    <row r="32" spans="1:15" ht="18" customHeight="1">
      <c r="A32" s="371" t="s">
        <v>223</v>
      </c>
      <c r="B32" s="372"/>
      <c r="C32" s="372"/>
      <c r="D32" s="372"/>
      <c r="E32" s="372"/>
      <c r="F32" s="372"/>
      <c r="G32" s="372"/>
      <c r="H32" s="372"/>
      <c r="I32" s="372"/>
      <c r="J32" s="372"/>
      <c r="K32" s="372"/>
      <c r="L32" s="372"/>
      <c r="M32" s="372"/>
      <c r="N32" s="372"/>
      <c r="O32" s="373"/>
    </row>
    <row r="33" spans="1:15" ht="18" customHeight="1">
      <c r="A33" s="371" t="s">
        <v>224</v>
      </c>
      <c r="B33" s="372"/>
      <c r="C33" s="372"/>
      <c r="D33" s="372"/>
      <c r="E33" s="372"/>
      <c r="F33" s="372"/>
      <c r="G33" s="372"/>
      <c r="H33" s="372"/>
      <c r="I33" s="372"/>
      <c r="J33" s="372"/>
      <c r="K33" s="372"/>
      <c r="L33" s="372"/>
      <c r="M33" s="372"/>
      <c r="N33" s="372"/>
      <c r="O33" s="373"/>
    </row>
    <row r="34" spans="1:15" ht="18" customHeight="1">
      <c r="A34" s="371" t="s">
        <v>225</v>
      </c>
      <c r="B34" s="372"/>
      <c r="C34" s="372"/>
      <c r="D34" s="372"/>
      <c r="E34" s="372"/>
      <c r="F34" s="372"/>
      <c r="G34" s="372"/>
      <c r="H34" s="372"/>
      <c r="I34" s="372"/>
      <c r="J34" s="372"/>
      <c r="K34" s="372"/>
      <c r="L34" s="372"/>
      <c r="M34" s="372"/>
      <c r="N34" s="372"/>
      <c r="O34" s="373"/>
    </row>
    <row r="35" spans="1:15" ht="15.75">
      <c r="A35" s="371"/>
      <c r="B35" s="372"/>
      <c r="C35" s="372"/>
      <c r="D35" s="372"/>
      <c r="E35" s="372"/>
      <c r="F35" s="372"/>
      <c r="G35" s="372"/>
      <c r="H35" s="372"/>
      <c r="I35" s="372"/>
      <c r="J35" s="372"/>
      <c r="K35" s="372"/>
      <c r="L35" s="372"/>
      <c r="M35" s="372"/>
      <c r="N35" s="372"/>
      <c r="O35" s="373"/>
    </row>
    <row r="36" spans="1:15" ht="13.5" customHeight="1">
      <c r="A36" s="371" t="s">
        <v>226</v>
      </c>
      <c r="B36" s="372"/>
      <c r="C36" s="372"/>
      <c r="D36" s="372"/>
      <c r="E36" s="372"/>
      <c r="F36" s="372"/>
      <c r="G36" s="372"/>
      <c r="H36" s="372"/>
      <c r="I36" s="372"/>
      <c r="J36" s="372"/>
      <c r="K36" s="372"/>
      <c r="L36" s="372"/>
      <c r="M36" s="372"/>
      <c r="N36" s="372"/>
      <c r="O36" s="373"/>
    </row>
    <row r="37" spans="1:15">
      <c r="A37" s="267"/>
      <c r="B37" s="170"/>
      <c r="C37" s="170"/>
      <c r="D37" s="170"/>
      <c r="E37" s="170"/>
      <c r="F37" s="170"/>
      <c r="G37" s="170"/>
      <c r="H37" s="170"/>
      <c r="I37" s="170"/>
      <c r="J37" s="170"/>
      <c r="K37" s="170"/>
      <c r="L37" s="170"/>
      <c r="M37" s="170"/>
      <c r="N37" s="170"/>
      <c r="O37" s="268"/>
    </row>
    <row r="38" spans="1:15">
      <c r="A38" s="269"/>
      <c r="B38" s="151"/>
      <c r="C38" s="151"/>
      <c r="D38" s="151"/>
      <c r="E38" s="151"/>
      <c r="F38" s="151"/>
      <c r="G38" s="151"/>
      <c r="H38" s="151"/>
      <c r="I38" s="151"/>
      <c r="J38" s="151"/>
      <c r="K38" s="151"/>
      <c r="L38" s="151"/>
      <c r="M38" s="151"/>
      <c r="N38" s="151"/>
      <c r="O38" s="270"/>
    </row>
    <row r="39" spans="1:15" s="259" customFormat="1" ht="22.5" customHeight="1">
      <c r="A39" s="271" t="s">
        <v>227</v>
      </c>
      <c r="B39" s="277" t="s">
        <v>228</v>
      </c>
      <c r="C39" s="277" t="s">
        <v>229</v>
      </c>
      <c r="D39" s="277" t="s">
        <v>230</v>
      </c>
      <c r="E39" s="277" t="s">
        <v>227</v>
      </c>
      <c r="F39" s="277" t="s">
        <v>231</v>
      </c>
      <c r="G39" s="258"/>
      <c r="H39" s="278" t="s">
        <v>232</v>
      </c>
      <c r="I39" s="258" t="s">
        <v>192</v>
      </c>
      <c r="J39" s="258" t="s">
        <v>233</v>
      </c>
      <c r="K39" s="258" t="s">
        <v>233</v>
      </c>
      <c r="L39" s="258" t="s">
        <v>233</v>
      </c>
      <c r="M39" s="279">
        <v>2000000</v>
      </c>
      <c r="N39" s="279">
        <v>959649.99</v>
      </c>
      <c r="O39" s="287">
        <v>758805.99</v>
      </c>
    </row>
    <row r="40" spans="1:15">
      <c r="A40" s="374"/>
      <c r="B40" s="375"/>
      <c r="C40" s="375"/>
      <c r="D40" s="375"/>
      <c r="E40" s="375"/>
      <c r="F40" s="375"/>
      <c r="G40" s="375"/>
      <c r="H40" s="375"/>
      <c r="I40" s="375"/>
      <c r="J40" s="375"/>
      <c r="K40" s="375"/>
      <c r="L40" s="375"/>
      <c r="M40" s="375"/>
      <c r="N40" s="375"/>
      <c r="O40" s="376"/>
    </row>
    <row r="41" spans="1:15" ht="40.5" customHeight="1">
      <c r="A41" s="377" t="s">
        <v>234</v>
      </c>
      <c r="B41" s="378"/>
      <c r="C41" s="378"/>
      <c r="D41" s="378"/>
      <c r="E41" s="378"/>
      <c r="F41" s="378"/>
      <c r="G41" s="378"/>
      <c r="H41" s="378"/>
      <c r="I41" s="378"/>
      <c r="J41" s="378"/>
      <c r="K41" s="378"/>
      <c r="L41" s="378"/>
      <c r="M41" s="378"/>
      <c r="N41" s="378"/>
      <c r="O41" s="379"/>
    </row>
    <row r="42" spans="1:15" ht="15.75">
      <c r="A42" s="265"/>
      <c r="B42" s="256"/>
      <c r="C42" s="256"/>
      <c r="D42" s="256"/>
      <c r="E42" s="256"/>
      <c r="F42" s="256"/>
      <c r="G42" s="256"/>
      <c r="H42" s="256"/>
      <c r="I42" s="256"/>
      <c r="J42" s="256"/>
      <c r="K42" s="256"/>
      <c r="L42" s="256"/>
      <c r="M42" s="256"/>
      <c r="N42" s="256"/>
      <c r="O42" s="266"/>
    </row>
    <row r="43" spans="1:15" ht="15.75">
      <c r="A43" s="371" t="s">
        <v>209</v>
      </c>
      <c r="B43" s="372"/>
      <c r="C43" s="372"/>
      <c r="D43" s="372"/>
      <c r="E43" s="372"/>
      <c r="F43" s="372"/>
      <c r="G43" s="372"/>
      <c r="H43" s="372"/>
      <c r="I43" s="372"/>
      <c r="J43" s="372"/>
      <c r="K43" s="372"/>
      <c r="L43" s="372"/>
      <c r="M43" s="372"/>
      <c r="N43" s="372"/>
      <c r="O43" s="373"/>
    </row>
    <row r="44" spans="1:15" ht="15.75">
      <c r="A44" s="265"/>
      <c r="B44" s="256"/>
      <c r="C44" s="256"/>
      <c r="D44" s="256"/>
      <c r="E44" s="256"/>
      <c r="F44" s="256"/>
      <c r="G44" s="256"/>
      <c r="H44" s="256"/>
      <c r="I44" s="256"/>
      <c r="J44" s="256"/>
      <c r="K44" s="256"/>
      <c r="L44" s="256"/>
      <c r="M44" s="256"/>
      <c r="N44" s="256"/>
      <c r="O44" s="266"/>
    </row>
    <row r="45" spans="1:15" ht="55.5" customHeight="1">
      <c r="A45" s="377" t="s">
        <v>235</v>
      </c>
      <c r="B45" s="378"/>
      <c r="C45" s="378"/>
      <c r="D45" s="378"/>
      <c r="E45" s="378"/>
      <c r="F45" s="378"/>
      <c r="G45" s="378"/>
      <c r="H45" s="378"/>
      <c r="I45" s="378"/>
      <c r="J45" s="378"/>
      <c r="K45" s="378"/>
      <c r="L45" s="378"/>
      <c r="M45" s="378"/>
      <c r="N45" s="378"/>
      <c r="O45" s="379"/>
    </row>
    <row r="46" spans="1:15" ht="13.5" customHeight="1">
      <c r="A46" s="272"/>
      <c r="B46" s="257"/>
      <c r="C46" s="257"/>
      <c r="D46" s="257"/>
      <c r="E46" s="257"/>
      <c r="F46" s="257"/>
      <c r="G46" s="257"/>
      <c r="H46" s="257"/>
      <c r="I46" s="257"/>
      <c r="J46" s="257"/>
      <c r="K46" s="257"/>
      <c r="L46" s="257"/>
      <c r="M46" s="257"/>
      <c r="N46" s="257"/>
      <c r="O46" s="273"/>
    </row>
    <row r="47" spans="1:15" ht="60.75" customHeight="1">
      <c r="A47" s="377" t="s">
        <v>236</v>
      </c>
      <c r="B47" s="378"/>
      <c r="C47" s="378"/>
      <c r="D47" s="378"/>
      <c r="E47" s="378"/>
      <c r="F47" s="378"/>
      <c r="G47" s="378"/>
      <c r="H47" s="378"/>
      <c r="I47" s="378"/>
      <c r="J47" s="378"/>
      <c r="K47" s="378"/>
      <c r="L47" s="378"/>
      <c r="M47" s="378"/>
      <c r="N47" s="378"/>
      <c r="O47" s="379"/>
    </row>
    <row r="48" spans="1:15" ht="15.75">
      <c r="A48" s="265"/>
      <c r="B48" s="256"/>
      <c r="C48" s="256"/>
      <c r="D48" s="256"/>
      <c r="E48" s="256"/>
      <c r="F48" s="256"/>
      <c r="G48" s="256"/>
      <c r="H48" s="256"/>
      <c r="I48" s="256"/>
      <c r="J48" s="256"/>
      <c r="K48" s="256"/>
      <c r="L48" s="256"/>
      <c r="M48" s="256"/>
      <c r="N48" s="256"/>
      <c r="O48" s="266"/>
    </row>
    <row r="49" spans="1:15" ht="24.75" customHeight="1">
      <c r="A49" s="371" t="s">
        <v>226</v>
      </c>
      <c r="B49" s="372"/>
      <c r="C49" s="372"/>
      <c r="D49" s="372"/>
      <c r="E49" s="372"/>
      <c r="F49" s="372"/>
      <c r="G49" s="372"/>
      <c r="H49" s="372"/>
      <c r="I49" s="372"/>
      <c r="J49" s="372"/>
      <c r="K49" s="372"/>
      <c r="L49" s="372"/>
      <c r="M49" s="372"/>
      <c r="N49" s="372"/>
      <c r="O49" s="373"/>
    </row>
    <row r="50" spans="1:15" ht="14.25" thickBot="1">
      <c r="A50" s="274"/>
      <c r="B50" s="275"/>
      <c r="C50" s="275"/>
      <c r="D50" s="275"/>
      <c r="E50" s="275"/>
      <c r="F50" s="275"/>
      <c r="G50" s="275"/>
      <c r="H50" s="275"/>
      <c r="I50" s="275"/>
      <c r="J50" s="275"/>
      <c r="K50" s="275"/>
      <c r="L50" s="275"/>
      <c r="M50" s="275"/>
      <c r="N50" s="275"/>
      <c r="O50" s="276"/>
    </row>
    <row r="51" spans="1:15" s="150" customFormat="1" ht="21" customHeight="1" thickBot="1">
      <c r="A51" s="262" t="s">
        <v>237</v>
      </c>
      <c r="B51" s="261" t="s">
        <v>229</v>
      </c>
      <c r="C51" s="261" t="s">
        <v>227</v>
      </c>
      <c r="D51" s="261" t="s">
        <v>229</v>
      </c>
      <c r="E51" s="261" t="s">
        <v>228</v>
      </c>
      <c r="F51" s="261" t="s">
        <v>238</v>
      </c>
      <c r="G51" s="262"/>
      <c r="H51" s="280" t="s">
        <v>239</v>
      </c>
      <c r="I51" s="262" t="s">
        <v>197</v>
      </c>
      <c r="J51" s="262" t="s">
        <v>240</v>
      </c>
      <c r="K51" s="262" t="s">
        <v>240</v>
      </c>
      <c r="L51" s="262" t="s">
        <v>240</v>
      </c>
      <c r="M51" s="264">
        <v>29000000</v>
      </c>
      <c r="N51" s="264">
        <v>29780651.539999999</v>
      </c>
      <c r="O51" s="264">
        <v>25138534.989999998</v>
      </c>
    </row>
    <row r="52" spans="1:15">
      <c r="A52" s="400"/>
      <c r="B52" s="401"/>
      <c r="C52" s="401"/>
      <c r="D52" s="401"/>
      <c r="E52" s="401"/>
      <c r="F52" s="401"/>
      <c r="G52" s="401"/>
      <c r="H52" s="401"/>
      <c r="I52" s="401"/>
      <c r="J52" s="401"/>
      <c r="K52" s="401"/>
      <c r="L52" s="401"/>
      <c r="M52" s="401"/>
      <c r="N52" s="401"/>
      <c r="O52" s="402"/>
    </row>
    <row r="53" spans="1:15" ht="33" customHeight="1">
      <c r="A53" s="377" t="s">
        <v>202</v>
      </c>
      <c r="B53" s="378"/>
      <c r="C53" s="378"/>
      <c r="D53" s="378"/>
      <c r="E53" s="378"/>
      <c r="F53" s="378"/>
      <c r="G53" s="378"/>
      <c r="H53" s="378"/>
      <c r="I53" s="378"/>
      <c r="J53" s="378"/>
      <c r="K53" s="378"/>
      <c r="L53" s="378"/>
      <c r="M53" s="378"/>
      <c r="N53" s="378"/>
      <c r="O53" s="379"/>
    </row>
    <row r="54" spans="1:15" ht="15.75">
      <c r="A54" s="265"/>
      <c r="B54" s="256"/>
      <c r="C54" s="256"/>
      <c r="D54" s="256"/>
      <c r="E54" s="256"/>
      <c r="F54" s="256"/>
      <c r="G54" s="256"/>
      <c r="H54" s="256"/>
      <c r="I54" s="256"/>
      <c r="J54" s="256"/>
      <c r="K54" s="256"/>
      <c r="L54" s="256"/>
      <c r="M54" s="256"/>
      <c r="N54" s="256"/>
      <c r="O54" s="266"/>
    </row>
    <row r="55" spans="1:15" ht="15.75">
      <c r="A55" s="371" t="s">
        <v>209</v>
      </c>
      <c r="B55" s="372"/>
      <c r="C55" s="372"/>
      <c r="D55" s="372"/>
      <c r="E55" s="372"/>
      <c r="F55" s="372"/>
      <c r="G55" s="372"/>
      <c r="H55" s="372"/>
      <c r="I55" s="372"/>
      <c r="J55" s="372"/>
      <c r="K55" s="372"/>
      <c r="L55" s="372"/>
      <c r="M55" s="372"/>
      <c r="N55" s="372"/>
      <c r="O55" s="373"/>
    </row>
    <row r="56" spans="1:15">
      <c r="A56" s="267"/>
      <c r="B56" s="170"/>
      <c r="C56" s="170"/>
      <c r="D56" s="170"/>
      <c r="E56" s="170"/>
      <c r="F56" s="170"/>
      <c r="G56" s="170"/>
      <c r="H56" s="170"/>
      <c r="I56" s="170"/>
      <c r="J56" s="170"/>
      <c r="K56" s="170"/>
      <c r="L56" s="170"/>
      <c r="M56" s="170"/>
      <c r="N56" s="170"/>
      <c r="O56" s="268"/>
    </row>
    <row r="57" spans="1:15" ht="17.25" customHeight="1">
      <c r="A57" s="377" t="s">
        <v>241</v>
      </c>
      <c r="B57" s="378"/>
      <c r="C57" s="378"/>
      <c r="D57" s="378"/>
      <c r="E57" s="378"/>
      <c r="F57" s="378"/>
      <c r="G57" s="378"/>
      <c r="H57" s="378"/>
      <c r="I57" s="378"/>
      <c r="J57" s="378"/>
      <c r="K57" s="378"/>
      <c r="L57" s="378"/>
      <c r="M57" s="378"/>
      <c r="N57" s="378"/>
      <c r="O57" s="379"/>
    </row>
    <row r="58" spans="1:15" ht="24.75" customHeight="1">
      <c r="A58" s="377" t="s">
        <v>242</v>
      </c>
      <c r="B58" s="378"/>
      <c r="C58" s="378"/>
      <c r="D58" s="378"/>
      <c r="E58" s="378"/>
      <c r="F58" s="378"/>
      <c r="G58" s="378"/>
      <c r="H58" s="378"/>
      <c r="I58" s="378"/>
      <c r="J58" s="378"/>
      <c r="K58" s="378"/>
      <c r="L58" s="378"/>
      <c r="M58" s="378"/>
      <c r="N58" s="378"/>
      <c r="O58" s="379"/>
    </row>
    <row r="59" spans="1:15" ht="24.75" customHeight="1">
      <c r="A59" s="377" t="s">
        <v>243</v>
      </c>
      <c r="B59" s="378"/>
      <c r="C59" s="378"/>
      <c r="D59" s="378"/>
      <c r="E59" s="378"/>
      <c r="F59" s="378"/>
      <c r="G59" s="378"/>
      <c r="H59" s="378"/>
      <c r="I59" s="378"/>
      <c r="J59" s="378"/>
      <c r="K59" s="378"/>
      <c r="L59" s="378"/>
      <c r="M59" s="378"/>
      <c r="N59" s="378"/>
      <c r="O59" s="379"/>
    </row>
    <row r="60" spans="1:15" ht="31.5" customHeight="1">
      <c r="A60" s="377" t="s">
        <v>244</v>
      </c>
      <c r="B60" s="378"/>
      <c r="C60" s="378"/>
      <c r="D60" s="378"/>
      <c r="E60" s="378"/>
      <c r="F60" s="378"/>
      <c r="G60" s="378"/>
      <c r="H60" s="378"/>
      <c r="I60" s="378"/>
      <c r="J60" s="378"/>
      <c r="K60" s="378"/>
      <c r="L60" s="378"/>
      <c r="M60" s="378"/>
      <c r="N60" s="378"/>
      <c r="O60" s="379"/>
    </row>
    <row r="61" spans="1:15" ht="31.5" customHeight="1">
      <c r="A61" s="377" t="s">
        <v>245</v>
      </c>
      <c r="B61" s="378"/>
      <c r="C61" s="378"/>
      <c r="D61" s="378"/>
      <c r="E61" s="378"/>
      <c r="F61" s="378"/>
      <c r="G61" s="378"/>
      <c r="H61" s="378"/>
      <c r="I61" s="378"/>
      <c r="J61" s="378"/>
      <c r="K61" s="378"/>
      <c r="L61" s="378"/>
      <c r="M61" s="378"/>
      <c r="N61" s="378"/>
      <c r="O61" s="379"/>
    </row>
    <row r="62" spans="1:15" ht="31.5" customHeight="1">
      <c r="A62" s="377" t="s">
        <v>246</v>
      </c>
      <c r="B62" s="378"/>
      <c r="C62" s="378"/>
      <c r="D62" s="378"/>
      <c r="E62" s="378"/>
      <c r="F62" s="378"/>
      <c r="G62" s="378"/>
      <c r="H62" s="378"/>
      <c r="I62" s="378"/>
      <c r="J62" s="378"/>
      <c r="K62" s="378"/>
      <c r="L62" s="378"/>
      <c r="M62" s="378"/>
      <c r="N62" s="378"/>
      <c r="O62" s="379"/>
    </row>
    <row r="63" spans="1:15" ht="49.5" customHeight="1">
      <c r="A63" s="377" t="s">
        <v>247</v>
      </c>
      <c r="B63" s="378"/>
      <c r="C63" s="378"/>
      <c r="D63" s="378"/>
      <c r="E63" s="378"/>
      <c r="F63" s="378"/>
      <c r="G63" s="378"/>
      <c r="H63" s="378"/>
      <c r="I63" s="378"/>
      <c r="J63" s="378"/>
      <c r="K63" s="378"/>
      <c r="L63" s="378"/>
      <c r="M63" s="378"/>
      <c r="N63" s="378"/>
      <c r="O63" s="379"/>
    </row>
    <row r="64" spans="1:15" ht="33.75" customHeight="1">
      <c r="A64" s="377" t="s">
        <v>248</v>
      </c>
      <c r="B64" s="378"/>
      <c r="C64" s="378"/>
      <c r="D64" s="378"/>
      <c r="E64" s="378"/>
      <c r="F64" s="378"/>
      <c r="G64" s="378"/>
      <c r="H64" s="378"/>
      <c r="I64" s="378"/>
      <c r="J64" s="378"/>
      <c r="K64" s="378"/>
      <c r="L64" s="378"/>
      <c r="M64" s="378"/>
      <c r="N64" s="378"/>
      <c r="O64" s="379"/>
    </row>
    <row r="65" spans="1:15" ht="31.5" customHeight="1">
      <c r="A65" s="377" t="s">
        <v>249</v>
      </c>
      <c r="B65" s="378"/>
      <c r="C65" s="378"/>
      <c r="D65" s="378"/>
      <c r="E65" s="378"/>
      <c r="F65" s="378"/>
      <c r="G65" s="378"/>
      <c r="H65" s="378"/>
      <c r="I65" s="378"/>
      <c r="J65" s="378"/>
      <c r="K65" s="378"/>
      <c r="L65" s="378"/>
      <c r="M65" s="378"/>
      <c r="N65" s="378"/>
      <c r="O65" s="379"/>
    </row>
    <row r="66" spans="1:15" ht="65.25" customHeight="1">
      <c r="A66" s="377" t="s">
        <v>250</v>
      </c>
      <c r="B66" s="378"/>
      <c r="C66" s="378"/>
      <c r="D66" s="378"/>
      <c r="E66" s="378"/>
      <c r="F66" s="378"/>
      <c r="G66" s="378"/>
      <c r="H66" s="378"/>
      <c r="I66" s="378"/>
      <c r="J66" s="378"/>
      <c r="K66" s="378"/>
      <c r="L66" s="378"/>
      <c r="M66" s="378"/>
      <c r="N66" s="378"/>
      <c r="O66" s="379"/>
    </row>
    <row r="67" spans="1:15" ht="24.75" customHeight="1">
      <c r="A67" s="377" t="s">
        <v>251</v>
      </c>
      <c r="B67" s="378"/>
      <c r="C67" s="378"/>
      <c r="D67" s="378"/>
      <c r="E67" s="378"/>
      <c r="F67" s="378"/>
      <c r="G67" s="378"/>
      <c r="H67" s="378"/>
      <c r="I67" s="378"/>
      <c r="J67" s="378"/>
      <c r="K67" s="378"/>
      <c r="L67" s="378"/>
      <c r="M67" s="378"/>
      <c r="N67" s="378"/>
      <c r="O67" s="379"/>
    </row>
    <row r="68" spans="1:15" ht="32.25" customHeight="1">
      <c r="A68" s="377" t="s">
        <v>252</v>
      </c>
      <c r="B68" s="378"/>
      <c r="C68" s="378"/>
      <c r="D68" s="378"/>
      <c r="E68" s="378"/>
      <c r="F68" s="378"/>
      <c r="G68" s="378"/>
      <c r="H68" s="378"/>
      <c r="I68" s="378"/>
      <c r="J68" s="378"/>
      <c r="K68" s="378"/>
      <c r="L68" s="378"/>
      <c r="M68" s="378"/>
      <c r="N68" s="378"/>
      <c r="O68" s="379"/>
    </row>
    <row r="69" spans="1:15" ht="33.75" customHeight="1" thickBot="1">
      <c r="A69" s="386" t="s">
        <v>253</v>
      </c>
      <c r="B69" s="387"/>
      <c r="C69" s="387"/>
      <c r="D69" s="387"/>
      <c r="E69" s="387"/>
      <c r="F69" s="387"/>
      <c r="G69" s="387"/>
      <c r="H69" s="387"/>
      <c r="I69" s="387"/>
      <c r="J69" s="387"/>
      <c r="K69" s="387"/>
      <c r="L69" s="387"/>
      <c r="M69" s="387"/>
      <c r="N69" s="387"/>
      <c r="O69" s="388"/>
    </row>
    <row r="70" spans="1:15" ht="24.75" customHeight="1">
      <c r="A70" s="368" t="s">
        <v>254</v>
      </c>
      <c r="B70" s="369"/>
      <c r="C70" s="369"/>
      <c r="D70" s="369"/>
      <c r="E70" s="369"/>
      <c r="F70" s="369"/>
      <c r="G70" s="369"/>
      <c r="H70" s="369"/>
      <c r="I70" s="369"/>
      <c r="J70" s="369"/>
      <c r="K70" s="369"/>
      <c r="L70" s="369"/>
      <c r="M70" s="369"/>
      <c r="N70" s="369"/>
      <c r="O70" s="370"/>
    </row>
    <row r="71" spans="1:15" ht="24.75" customHeight="1">
      <c r="A71" s="377" t="s">
        <v>255</v>
      </c>
      <c r="B71" s="378"/>
      <c r="C71" s="378"/>
      <c r="D71" s="378"/>
      <c r="E71" s="378"/>
      <c r="F71" s="378"/>
      <c r="G71" s="378"/>
      <c r="H71" s="378"/>
      <c r="I71" s="378"/>
      <c r="J71" s="378"/>
      <c r="K71" s="378"/>
      <c r="L71" s="378"/>
      <c r="M71" s="378"/>
      <c r="N71" s="378"/>
      <c r="O71" s="379"/>
    </row>
    <row r="72" spans="1:15" ht="24.75" customHeight="1">
      <c r="A72" s="377"/>
      <c r="B72" s="378"/>
      <c r="C72" s="378"/>
      <c r="D72" s="378"/>
      <c r="E72" s="378"/>
      <c r="F72" s="378"/>
      <c r="G72" s="378"/>
      <c r="H72" s="378"/>
      <c r="I72" s="378"/>
      <c r="J72" s="378"/>
      <c r="K72" s="378"/>
      <c r="L72" s="378"/>
      <c r="M72" s="378"/>
      <c r="N72" s="378"/>
      <c r="O72" s="379"/>
    </row>
    <row r="73" spans="1:15" ht="24.75" customHeight="1">
      <c r="A73" s="377"/>
      <c r="B73" s="378"/>
      <c r="C73" s="378"/>
      <c r="D73" s="378"/>
      <c r="E73" s="378"/>
      <c r="F73" s="378"/>
      <c r="G73" s="378"/>
      <c r="H73" s="378"/>
      <c r="I73" s="378"/>
      <c r="J73" s="378"/>
      <c r="K73" s="378"/>
      <c r="L73" s="378"/>
      <c r="M73" s="378"/>
      <c r="N73" s="378"/>
      <c r="O73" s="379"/>
    </row>
    <row r="74" spans="1:15" ht="24.75" customHeight="1">
      <c r="A74" s="377"/>
      <c r="B74" s="378"/>
      <c r="C74" s="378"/>
      <c r="D74" s="378"/>
      <c r="E74" s="378"/>
      <c r="F74" s="378"/>
      <c r="G74" s="378"/>
      <c r="H74" s="378"/>
      <c r="I74" s="378"/>
      <c r="J74" s="378"/>
      <c r="K74" s="378"/>
      <c r="L74" s="378"/>
      <c r="M74" s="378"/>
      <c r="N74" s="378"/>
      <c r="O74" s="379"/>
    </row>
    <row r="75" spans="1:15" ht="24.75" customHeight="1">
      <c r="A75" s="377"/>
      <c r="B75" s="378"/>
      <c r="C75" s="378"/>
      <c r="D75" s="378"/>
      <c r="E75" s="378"/>
      <c r="F75" s="378"/>
      <c r="G75" s="378"/>
      <c r="H75" s="378"/>
      <c r="I75" s="378"/>
      <c r="J75" s="378"/>
      <c r="K75" s="378"/>
      <c r="L75" s="378"/>
      <c r="M75" s="378"/>
      <c r="N75" s="378"/>
      <c r="O75" s="379"/>
    </row>
    <row r="76" spans="1:15" ht="24.75" customHeight="1">
      <c r="A76" s="377"/>
      <c r="B76" s="378"/>
      <c r="C76" s="378"/>
      <c r="D76" s="378"/>
      <c r="E76" s="378"/>
      <c r="F76" s="378"/>
      <c r="G76" s="378"/>
      <c r="H76" s="378"/>
      <c r="I76" s="378"/>
      <c r="J76" s="378"/>
      <c r="K76" s="378"/>
      <c r="L76" s="378"/>
      <c r="M76" s="378"/>
      <c r="N76" s="378"/>
      <c r="O76" s="379"/>
    </row>
    <row r="77" spans="1:15" ht="24.75" customHeight="1">
      <c r="A77" s="377"/>
      <c r="B77" s="378"/>
      <c r="C77" s="378"/>
      <c r="D77" s="378"/>
      <c r="E77" s="378"/>
      <c r="F77" s="378"/>
      <c r="G77" s="378"/>
      <c r="H77" s="378"/>
      <c r="I77" s="378"/>
      <c r="J77" s="378"/>
      <c r="K77" s="378"/>
      <c r="L77" s="378"/>
      <c r="M77" s="378"/>
      <c r="N77" s="378"/>
      <c r="O77" s="379"/>
    </row>
    <row r="78" spans="1:15" ht="24.75" customHeight="1">
      <c r="A78" s="377"/>
      <c r="B78" s="378"/>
      <c r="C78" s="378"/>
      <c r="D78" s="378"/>
      <c r="E78" s="378"/>
      <c r="F78" s="378"/>
      <c r="G78" s="378"/>
      <c r="H78" s="378"/>
      <c r="I78" s="378"/>
      <c r="J78" s="378"/>
      <c r="K78" s="378"/>
      <c r="L78" s="378"/>
      <c r="M78" s="378"/>
      <c r="N78" s="378"/>
      <c r="O78" s="379"/>
    </row>
    <row r="79" spans="1:15" ht="24.75" customHeight="1">
      <c r="A79" s="377"/>
      <c r="B79" s="378"/>
      <c r="C79" s="378"/>
      <c r="D79" s="378"/>
      <c r="E79" s="378"/>
      <c r="F79" s="378"/>
      <c r="G79" s="378"/>
      <c r="H79" s="378"/>
      <c r="I79" s="378"/>
      <c r="J79" s="378"/>
      <c r="K79" s="378"/>
      <c r="L79" s="378"/>
      <c r="M79" s="378"/>
      <c r="N79" s="378"/>
      <c r="O79" s="379"/>
    </row>
    <row r="80" spans="1:15" ht="24.75" customHeight="1">
      <c r="A80" s="377"/>
      <c r="B80" s="378"/>
      <c r="C80" s="378"/>
      <c r="D80" s="378"/>
      <c r="E80" s="378"/>
      <c r="F80" s="378"/>
      <c r="G80" s="378"/>
      <c r="H80" s="378"/>
      <c r="I80" s="378"/>
      <c r="J80" s="378"/>
      <c r="K80" s="378"/>
      <c r="L80" s="378"/>
      <c r="M80" s="378"/>
      <c r="N80" s="378"/>
      <c r="O80" s="379"/>
    </row>
    <row r="81" spans="1:16" ht="24.75" customHeight="1">
      <c r="A81" s="377"/>
      <c r="B81" s="378"/>
      <c r="C81" s="378"/>
      <c r="D81" s="378"/>
      <c r="E81" s="378"/>
      <c r="F81" s="378"/>
      <c r="G81" s="378"/>
      <c r="H81" s="378"/>
      <c r="I81" s="378"/>
      <c r="J81" s="378"/>
      <c r="K81" s="378"/>
      <c r="L81" s="378"/>
      <c r="M81" s="378"/>
      <c r="N81" s="378"/>
      <c r="O81" s="379"/>
    </row>
    <row r="82" spans="1:16" ht="24.75" customHeight="1">
      <c r="A82" s="377"/>
      <c r="B82" s="378"/>
      <c r="C82" s="378"/>
      <c r="D82" s="378"/>
      <c r="E82" s="378"/>
      <c r="F82" s="378"/>
      <c r="G82" s="378"/>
      <c r="H82" s="378"/>
      <c r="I82" s="378"/>
      <c r="J82" s="378"/>
      <c r="K82" s="378"/>
      <c r="L82" s="378"/>
      <c r="M82" s="378"/>
      <c r="N82" s="378"/>
      <c r="O82" s="379"/>
    </row>
    <row r="83" spans="1:16" ht="24.75" customHeight="1">
      <c r="A83" s="377"/>
      <c r="B83" s="378"/>
      <c r="C83" s="378"/>
      <c r="D83" s="378"/>
      <c r="E83" s="378"/>
      <c r="F83" s="378"/>
      <c r="G83" s="378"/>
      <c r="H83" s="378"/>
      <c r="I83" s="378"/>
      <c r="J83" s="378"/>
      <c r="K83" s="378"/>
      <c r="L83" s="378"/>
      <c r="M83" s="378"/>
      <c r="N83" s="378"/>
      <c r="O83" s="379"/>
    </row>
    <row r="84" spans="1:16" ht="24.75" customHeight="1">
      <c r="A84" s="377"/>
      <c r="B84" s="378"/>
      <c r="C84" s="378"/>
      <c r="D84" s="378"/>
      <c r="E84" s="378"/>
      <c r="F84" s="378"/>
      <c r="G84" s="378"/>
      <c r="H84" s="378"/>
      <c r="I84" s="378"/>
      <c r="J84" s="378"/>
      <c r="K84" s="378"/>
      <c r="L84" s="378"/>
      <c r="M84" s="378"/>
      <c r="N84" s="378"/>
      <c r="O84" s="379"/>
    </row>
    <row r="85" spans="1:16" ht="24.75" customHeight="1">
      <c r="A85" s="377"/>
      <c r="B85" s="378"/>
      <c r="C85" s="378"/>
      <c r="D85" s="378"/>
      <c r="E85" s="378"/>
      <c r="F85" s="378"/>
      <c r="G85" s="378"/>
      <c r="H85" s="378"/>
      <c r="I85" s="378"/>
      <c r="J85" s="378"/>
      <c r="K85" s="378"/>
      <c r="L85" s="378"/>
      <c r="M85" s="378"/>
      <c r="N85" s="378"/>
      <c r="O85" s="379"/>
    </row>
    <row r="86" spans="1:16" ht="24.75" customHeight="1">
      <c r="A86" s="377"/>
      <c r="B86" s="378"/>
      <c r="C86" s="378"/>
      <c r="D86" s="378"/>
      <c r="E86" s="378"/>
      <c r="F86" s="378"/>
      <c r="G86" s="378"/>
      <c r="H86" s="378"/>
      <c r="I86" s="378"/>
      <c r="J86" s="378"/>
      <c r="K86" s="378"/>
      <c r="L86" s="378"/>
      <c r="M86" s="378"/>
      <c r="N86" s="378"/>
      <c r="O86" s="379"/>
    </row>
    <row r="87" spans="1:16" ht="24.75" customHeight="1">
      <c r="A87" s="377"/>
      <c r="B87" s="378"/>
      <c r="C87" s="378"/>
      <c r="D87" s="378"/>
      <c r="E87" s="378"/>
      <c r="F87" s="378"/>
      <c r="G87" s="378"/>
      <c r="H87" s="378"/>
      <c r="I87" s="378"/>
      <c r="J87" s="378"/>
      <c r="K87" s="378"/>
      <c r="L87" s="378"/>
      <c r="M87" s="378"/>
      <c r="N87" s="378"/>
      <c r="O87" s="379"/>
    </row>
    <row r="88" spans="1:16" ht="24.75" customHeight="1">
      <c r="A88" s="272"/>
      <c r="B88" s="257"/>
      <c r="C88" s="257"/>
      <c r="D88" s="257"/>
      <c r="E88" s="257"/>
      <c r="F88" s="257"/>
      <c r="G88" s="257"/>
      <c r="H88" s="257"/>
      <c r="I88" s="257"/>
      <c r="J88" s="257"/>
      <c r="K88" s="257"/>
      <c r="L88" s="257"/>
      <c r="M88" s="257"/>
      <c r="N88" s="257"/>
      <c r="O88" s="273"/>
    </row>
    <row r="89" spans="1:16">
      <c r="A89" s="267"/>
      <c r="B89" s="170"/>
      <c r="C89" s="170"/>
      <c r="D89" s="170"/>
      <c r="E89" s="170"/>
      <c r="F89" s="170"/>
      <c r="G89" s="170"/>
      <c r="H89" s="170"/>
      <c r="I89" s="170"/>
      <c r="J89" s="170"/>
      <c r="K89" s="170"/>
      <c r="L89" s="170"/>
      <c r="M89" s="170"/>
      <c r="N89" s="170"/>
      <c r="O89" s="268"/>
    </row>
    <row r="90" spans="1:16" ht="15.75">
      <c r="A90" s="371" t="s">
        <v>270</v>
      </c>
      <c r="B90" s="372"/>
      <c r="C90" s="372"/>
      <c r="D90" s="372"/>
      <c r="E90" s="372"/>
      <c r="F90" s="372"/>
      <c r="G90" s="372"/>
      <c r="H90" s="372"/>
      <c r="I90" s="372"/>
      <c r="J90" s="372"/>
      <c r="K90" s="372"/>
      <c r="L90" s="372"/>
      <c r="M90" s="372"/>
      <c r="N90" s="372"/>
      <c r="O90" s="373"/>
    </row>
    <row r="91" spans="1:16">
      <c r="A91" s="267"/>
      <c r="B91" s="170"/>
      <c r="C91" s="170"/>
      <c r="D91" s="170"/>
      <c r="E91" s="170"/>
      <c r="F91" s="170"/>
      <c r="G91" s="170"/>
      <c r="H91" s="170"/>
      <c r="I91" s="170"/>
      <c r="J91" s="170"/>
      <c r="K91" s="170"/>
      <c r="L91" s="170"/>
      <c r="M91" s="170"/>
      <c r="N91" s="170"/>
      <c r="O91" s="268"/>
    </row>
    <row r="92" spans="1:16" ht="14.25" thickBot="1">
      <c r="A92" s="274"/>
      <c r="B92" s="275"/>
      <c r="C92" s="275"/>
      <c r="D92" s="275"/>
      <c r="E92" s="275"/>
      <c r="F92" s="275"/>
      <c r="G92" s="275"/>
      <c r="H92" s="275"/>
      <c r="I92" s="275"/>
      <c r="J92" s="275"/>
      <c r="K92" s="275"/>
      <c r="L92" s="275"/>
      <c r="M92" s="275"/>
      <c r="N92" s="275"/>
      <c r="O92" s="276"/>
    </row>
    <row r="93" spans="1:16">
      <c r="A93" s="405"/>
      <c r="B93" s="405"/>
      <c r="C93" s="405"/>
      <c r="D93" s="405"/>
      <c r="E93" s="405"/>
      <c r="F93" s="405"/>
      <c r="G93" s="405"/>
      <c r="H93" s="405"/>
      <c r="I93" s="405"/>
      <c r="J93" s="405"/>
      <c r="K93" s="405"/>
      <c r="L93" s="405"/>
      <c r="M93" s="405"/>
      <c r="N93" s="405"/>
      <c r="O93" s="405"/>
    </row>
    <row r="94" spans="1:16" ht="12.75" customHeight="1">
      <c r="A94" s="152"/>
      <c r="B94" s="152"/>
      <c r="C94" s="152"/>
      <c r="D94" s="152"/>
      <c r="E94" s="151"/>
      <c r="F94" s="151"/>
      <c r="G94" s="151"/>
      <c r="H94" s="151"/>
      <c r="I94" s="151"/>
      <c r="J94" s="151"/>
      <c r="K94" s="151"/>
      <c r="L94" s="151"/>
      <c r="M94" s="151"/>
      <c r="N94" s="151"/>
      <c r="O94" s="151"/>
    </row>
    <row r="95" spans="1:16" ht="13.5" customHeight="1">
      <c r="A95" s="153"/>
      <c r="B95" s="153"/>
      <c r="C95" s="153"/>
      <c r="D95" s="154"/>
      <c r="E95" s="155"/>
      <c r="F95" s="102"/>
      <c r="G95" s="102"/>
      <c r="H95" s="102"/>
      <c r="I95" s="156"/>
      <c r="J95" s="156"/>
      <c r="K95" s="156"/>
      <c r="L95" s="156"/>
      <c r="M95" s="156"/>
      <c r="N95" s="156"/>
      <c r="O95" s="156"/>
      <c r="P95" s="157"/>
    </row>
    <row r="96" spans="1:16" s="13" customFormat="1" ht="14.25" customHeight="1">
      <c r="A96" s="158"/>
      <c r="B96" s="158"/>
      <c r="C96" s="158"/>
      <c r="D96" s="3"/>
      <c r="E96" s="159"/>
      <c r="F96" s="160"/>
      <c r="G96" s="160"/>
      <c r="H96" s="160"/>
      <c r="I96" s="404"/>
      <c r="J96" s="404"/>
      <c r="K96" s="404"/>
      <c r="L96" s="404"/>
      <c r="M96" s="162"/>
      <c r="N96" s="161"/>
      <c r="O96" s="161"/>
      <c r="P96" s="163"/>
    </row>
    <row r="97" spans="1:13" s="13" customFormat="1">
      <c r="A97" s="403"/>
      <c r="B97" s="403"/>
      <c r="C97" s="403"/>
      <c r="D97" s="403"/>
      <c r="E97" s="403"/>
      <c r="F97" s="403"/>
      <c r="G97" s="403"/>
      <c r="H97" s="403"/>
      <c r="I97" s="403"/>
      <c r="J97" s="403"/>
      <c r="K97" s="403"/>
      <c r="L97" s="403"/>
      <c r="M97" s="164"/>
    </row>
  </sheetData>
  <mergeCells count="86">
    <mergeCell ref="A87:O87"/>
    <mergeCell ref="I97:L97"/>
    <mergeCell ref="A97:H97"/>
    <mergeCell ref="I96:L96"/>
    <mergeCell ref="A81:O81"/>
    <mergeCell ref="A82:O82"/>
    <mergeCell ref="A83:O83"/>
    <mergeCell ref="A84:O84"/>
    <mergeCell ref="A85:O85"/>
    <mergeCell ref="A86:O86"/>
    <mergeCell ref="A93:O93"/>
    <mergeCell ref="A90:O90"/>
    <mergeCell ref="A71:O71"/>
    <mergeCell ref="A77:O77"/>
    <mergeCell ref="A78:O78"/>
    <mergeCell ref="A79:O79"/>
    <mergeCell ref="A80:O80"/>
    <mergeCell ref="A72:O72"/>
    <mergeCell ref="A73:O73"/>
    <mergeCell ref="A74:O74"/>
    <mergeCell ref="A75:O75"/>
    <mergeCell ref="A76:O76"/>
    <mergeCell ref="A58:O58"/>
    <mergeCell ref="A59:O59"/>
    <mergeCell ref="A49:O49"/>
    <mergeCell ref="A52:O52"/>
    <mergeCell ref="A53:O53"/>
    <mergeCell ref="A55:O55"/>
    <mergeCell ref="A36:O36"/>
    <mergeCell ref="A35:O35"/>
    <mergeCell ref="A45:O45"/>
    <mergeCell ref="A47:O47"/>
    <mergeCell ref="A57:O57"/>
    <mergeCell ref="A30:O30"/>
    <mergeCell ref="A31:O31"/>
    <mergeCell ref="A32:O32"/>
    <mergeCell ref="A33:O33"/>
    <mergeCell ref="A34:O34"/>
    <mergeCell ref="M5:O5"/>
    <mergeCell ref="A26:O26"/>
    <mergeCell ref="A27:O27"/>
    <mergeCell ref="A28:O28"/>
    <mergeCell ref="A29:O29"/>
    <mergeCell ref="A23:O23"/>
    <mergeCell ref="A18:O18"/>
    <mergeCell ref="A19:O19"/>
    <mergeCell ref="A20:O20"/>
    <mergeCell ref="A21:O21"/>
    <mergeCell ref="A22:O22"/>
    <mergeCell ref="A8:O8"/>
    <mergeCell ref="A9:O9"/>
    <mergeCell ref="A13:O13"/>
    <mergeCell ref="A14:O14"/>
    <mergeCell ref="A15:O15"/>
    <mergeCell ref="A62:O62"/>
    <mergeCell ref="A63:O63"/>
    <mergeCell ref="A64:O64"/>
    <mergeCell ref="A1:O1"/>
    <mergeCell ref="A4:O4"/>
    <mergeCell ref="A5:A6"/>
    <mergeCell ref="B5:B6"/>
    <mergeCell ref="C5:C6"/>
    <mergeCell ref="D5:D6"/>
    <mergeCell ref="E5:E6"/>
    <mergeCell ref="F5:F6"/>
    <mergeCell ref="G5:G6"/>
    <mergeCell ref="H5:H6"/>
    <mergeCell ref="A3:O3"/>
    <mergeCell ref="I5:I6"/>
    <mergeCell ref="J5:L5"/>
    <mergeCell ref="A70:O70"/>
    <mergeCell ref="A11:O11"/>
    <mergeCell ref="A40:O40"/>
    <mergeCell ref="A41:O41"/>
    <mergeCell ref="A43:O43"/>
    <mergeCell ref="A16:O16"/>
    <mergeCell ref="A17:O17"/>
    <mergeCell ref="A24:O24"/>
    <mergeCell ref="A25:O25"/>
    <mergeCell ref="A65:O65"/>
    <mergeCell ref="A66:O66"/>
    <mergeCell ref="A67:O67"/>
    <mergeCell ref="A68:O68"/>
    <mergeCell ref="A69:O69"/>
    <mergeCell ref="A60:O60"/>
    <mergeCell ref="A61:O61"/>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17</vt:i4>
      </vt:variant>
    </vt:vector>
  </HeadingPairs>
  <TitlesOfParts>
    <vt:vector size="33" baseType="lpstr">
      <vt:lpstr>Caratula</vt:lpstr>
      <vt:lpstr>ECG-1</vt:lpstr>
      <vt:lpstr>ECG-2</vt:lpstr>
      <vt:lpstr>EPC</vt:lpstr>
      <vt:lpstr>APP-1</vt:lpstr>
      <vt:lpstr>APP-2</vt:lpstr>
      <vt:lpstr>APP-3</vt:lpstr>
      <vt:lpstr>ARF</vt:lpstr>
      <vt:lpstr>AR</vt:lpstr>
      <vt:lpstr>IPP</vt:lpstr>
      <vt:lpstr>EAP</vt:lpstr>
      <vt:lpstr>ADS-1</vt:lpstr>
      <vt:lpstr>ADS-2</vt:lpstr>
      <vt:lpstr>SAP</vt:lpstr>
      <vt:lpstr>FIC</vt:lpstr>
      <vt:lpstr>AUR</vt:lpstr>
      <vt:lpstr>EPC!_Toc256789589</vt:lpstr>
      <vt:lpstr>'APP-3'!Área_de_impresión</vt:lpstr>
      <vt:lpstr>'ADS-1'!Títulos_a_imprimir</vt:lpstr>
      <vt:lpstr>'ADS-2'!Títulos_a_imprimir</vt:lpstr>
      <vt:lpstr>'APP-1'!Títulos_a_imprimir</vt:lpstr>
      <vt:lpstr>'APP-2'!Títulos_a_imprimir</vt:lpstr>
      <vt:lpstr>'APP-3'!Títulos_a_imprimir</vt:lpstr>
      <vt:lpstr>AR!Títulos_a_imprimir</vt:lpstr>
      <vt:lpstr>ARF!Títulos_a_imprimir</vt:lpstr>
      <vt:lpstr>AUR!Títulos_a_imprimir</vt:lpstr>
      <vt:lpstr>EAP!Títulos_a_imprimir</vt:lpstr>
      <vt:lpstr>'ECG-1'!Títulos_a_imprimir</vt:lpstr>
      <vt:lpstr>'ECG-2'!Títulos_a_imprimir</vt:lpstr>
      <vt:lpstr>EPC!Títulos_a_imprimir</vt:lpstr>
      <vt:lpstr>FIC!Títulos_a_imprimir</vt:lpstr>
      <vt:lpstr>IPP!Títulos_a_imprimir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11</cp:lastModifiedBy>
  <cp:lastPrinted>2017-01-16T16:42:28Z</cp:lastPrinted>
  <dcterms:created xsi:type="dcterms:W3CDTF">2007-06-29T21:15:18Z</dcterms:created>
  <dcterms:modified xsi:type="dcterms:W3CDTF">2018-01-23T18:58:58Z</dcterms:modified>
</cp:coreProperties>
</file>