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PRESUPUESTO 2016\CIERRE 2016\CUENTA PUBLICA 2016\CUENTA PUBLICA MODIFICADA MONTERO 2016\"/>
    </mc:Choice>
  </mc:AlternateContent>
  <bookViews>
    <workbookView xWindow="0" yWindow="0" windowWidth="28800" windowHeight="12435" tabRatio="976" activeTab="6"/>
  </bookViews>
  <sheets>
    <sheet name="Caratula" sheetId="62" r:id="rId1"/>
    <sheet name="ECG" sheetId="32" r:id="rId2"/>
    <sheet name="EAI-RAA" sheetId="37" r:id="rId3"/>
    <sheet name="EAI-RCR" sheetId="35" r:id="rId4"/>
    <sheet name="EAI-RFE" sheetId="56" r:id="rId5"/>
    <sheet name="EVARF" sheetId="86" r:id="rId6"/>
    <sheet name="APP" sheetId="21" r:id="rId7"/>
    <sheet name="AR" sheetId="26" r:id="rId8"/>
    <sheet name="SAP" sheetId="52" r:id="rId9"/>
    <sheet name="ADS" sheetId="41" r:id="rId10"/>
    <sheet name="AUR" sheetId="57" r:id="rId11"/>
    <sheet name="PPD" sheetId="77" r:id="rId12"/>
    <sheet name="REA" sheetId="39" r:id="rId13"/>
    <sheet name="EP-02" sheetId="70" r:id="rId14"/>
    <sheet name="EP-03" sheetId="75" r:id="rId15"/>
    <sheet name="EP-04" sheetId="72" r:id="rId16"/>
    <sheet name="EP-05" sheetId="73" r:id="rId17"/>
    <sheet name="PPI" sheetId="84" r:id="rId18"/>
    <sheet name="IAPP " sheetId="87" r:id="rId19"/>
    <sheet name="RED" sheetId="82" r:id="rId20"/>
    <sheet name="ASM" sheetId="88" r:id="rId21"/>
    <sheet name="Concurrentes" sheetId="89" r:id="rId22"/>
    <sheet name="FORTAMUN" sheetId="90" r:id="rId23"/>
    <sheet name="Federalizado" sheetId="85" r:id="rId24"/>
    <sheet name="FAIS" sheetId="83" r:id="rId25"/>
  </sheets>
  <externalReferences>
    <externalReference r:id="rId26"/>
    <externalReference r:id="rId27"/>
    <externalReference r:id="rId28"/>
    <externalReference r:id="rId29"/>
    <externalReference r:id="rId30"/>
    <externalReference r:id="rId31"/>
    <externalReference r:id="rId32"/>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 localSheetId="0">[1]INICIO!$Y$166:$Y$186</definedName>
    <definedName name="____EJE1">[1]INICIO!$Y$166:$Y$186</definedName>
    <definedName name="____EJE2" localSheetId="0">[1]INICIO!$Y$188:$Y$229</definedName>
    <definedName name="____EJE2">[1]INICIO!$Y$188:$Y$229</definedName>
    <definedName name="____EJE3" localSheetId="0">[1]INICIO!$Y$231:$Y$247</definedName>
    <definedName name="____EJE3">[1]INICIO!$Y$231:$Y$247</definedName>
    <definedName name="____EJE4" localSheetId="0">[1]INICIO!$Y$249:$Y$272</definedName>
    <definedName name="____EJE4">[1]INICIO!$Y$249:$Y$272</definedName>
    <definedName name="____EJE5" localSheetId="0">[1]INICIO!$Y$274:$Y$287</definedName>
    <definedName name="____EJE5">[1]INICIO!$Y$274:$Y$287</definedName>
    <definedName name="____EJE6" localSheetId="0">[1]INICIO!$Y$289:$Y$314</definedName>
    <definedName name="____EJE6">[1]INICIO!$Y$289:$Y$314</definedName>
    <definedName name="____EJE7" localSheetId="0">[1]INICIO!$Y$316:$Y$356</definedName>
    <definedName name="____EJE7">[1]INICIO!$Y$316:$Y$356</definedName>
    <definedName name="___EJE1" localSheetId="0">[1]INICIO!$Y$166:$Y$186</definedName>
    <definedName name="___EJE1" localSheetId="13">[1]INICIO!$Y$166:$Y$186</definedName>
    <definedName name="___EJE1" localSheetId="14">[1]INICIO!$Y$166:$Y$186</definedName>
    <definedName name="___EJE1" localSheetId="15">[1]INICIO!$Y$166:$Y$186</definedName>
    <definedName name="___EJE1" localSheetId="16">[1]INICIO!$Y$166:$Y$186</definedName>
    <definedName name="___EJE1">[1]INICIO!$Y$166:$Y$186</definedName>
    <definedName name="___EJE2" localSheetId="0">[1]INICIO!$Y$188:$Y$229</definedName>
    <definedName name="___EJE2" localSheetId="13">[1]INICIO!$Y$188:$Y$229</definedName>
    <definedName name="___EJE2" localSheetId="14">[1]INICIO!$Y$188:$Y$229</definedName>
    <definedName name="___EJE2" localSheetId="15">[1]INICIO!$Y$188:$Y$229</definedName>
    <definedName name="___EJE2" localSheetId="16">[1]INICIO!$Y$188:$Y$229</definedName>
    <definedName name="___EJE2">[1]INICIO!$Y$188:$Y$229</definedName>
    <definedName name="___EJE3" localSheetId="0">[1]INICIO!$Y$231:$Y$247</definedName>
    <definedName name="___EJE3" localSheetId="13">[1]INICIO!$Y$231:$Y$247</definedName>
    <definedName name="___EJE3" localSheetId="14">[1]INICIO!$Y$231:$Y$247</definedName>
    <definedName name="___EJE3" localSheetId="15">[1]INICIO!$Y$231:$Y$247</definedName>
    <definedName name="___EJE3" localSheetId="16">[1]INICIO!$Y$231:$Y$247</definedName>
    <definedName name="___EJE3">[1]INICIO!$Y$231:$Y$247</definedName>
    <definedName name="___EJE4" localSheetId="0">[1]INICIO!$Y$249:$Y$272</definedName>
    <definedName name="___EJE4" localSheetId="13">[1]INICIO!$Y$249:$Y$272</definedName>
    <definedName name="___EJE4" localSheetId="14">[1]INICIO!$Y$249:$Y$272</definedName>
    <definedName name="___EJE4" localSheetId="15">[1]INICIO!$Y$249:$Y$272</definedName>
    <definedName name="___EJE4" localSheetId="16">[1]INICIO!$Y$249:$Y$272</definedName>
    <definedName name="___EJE4">[1]INICIO!$Y$249:$Y$272</definedName>
    <definedName name="___EJE5" localSheetId="0">[1]INICIO!$Y$274:$Y$287</definedName>
    <definedName name="___EJE5" localSheetId="13">[1]INICIO!$Y$274:$Y$287</definedName>
    <definedName name="___EJE5" localSheetId="14">[1]INICIO!$Y$274:$Y$287</definedName>
    <definedName name="___EJE5" localSheetId="15">[1]INICIO!$Y$274:$Y$287</definedName>
    <definedName name="___EJE5" localSheetId="16">[1]INICIO!$Y$274:$Y$287</definedName>
    <definedName name="___EJE5">[1]INICIO!$Y$274:$Y$287</definedName>
    <definedName name="___EJE6" localSheetId="0">[1]INICIO!$Y$289:$Y$314</definedName>
    <definedName name="___EJE6" localSheetId="13">[1]INICIO!$Y$289:$Y$314</definedName>
    <definedName name="___EJE6" localSheetId="14">[1]INICIO!$Y$289:$Y$314</definedName>
    <definedName name="___EJE6" localSheetId="15">[1]INICIO!$Y$289:$Y$314</definedName>
    <definedName name="___EJE6" localSheetId="16">[1]INICIO!$Y$289:$Y$314</definedName>
    <definedName name="___EJE6">[1]INICIO!$Y$289:$Y$314</definedName>
    <definedName name="___EJE7" localSheetId="0">[1]INICIO!$Y$316:$Y$356</definedName>
    <definedName name="___EJE7" localSheetId="13">[1]INICIO!$Y$316:$Y$356</definedName>
    <definedName name="___EJE7" localSheetId="14">[1]INICIO!$Y$316:$Y$356</definedName>
    <definedName name="___EJE7" localSheetId="15">[1]INICIO!$Y$316:$Y$356</definedName>
    <definedName name="___EJE7" localSheetId="16">[1]INICIO!$Y$316:$Y$356</definedName>
    <definedName name="___EJE7">[1]INICIO!$Y$316:$Y$356</definedName>
    <definedName name="__EJE1" localSheetId="0">[1]INICIO!$Y$166:$Y$186</definedName>
    <definedName name="__EJE1" localSheetId="13">[1]INICIO!$Y$166:$Y$186</definedName>
    <definedName name="__EJE1" localSheetId="14">[1]INICIO!$Y$166:$Y$186</definedName>
    <definedName name="__EJE1" localSheetId="15">[1]INICIO!$Y$166:$Y$186</definedName>
    <definedName name="__EJE1" localSheetId="16">[1]INICIO!$Y$166:$Y$186</definedName>
    <definedName name="__EJE1">[1]INICIO!$Y$166:$Y$186</definedName>
    <definedName name="__EJE2" localSheetId="0">[1]INICIO!$Y$188:$Y$229</definedName>
    <definedName name="__EJE2" localSheetId="13">[1]INICIO!$Y$188:$Y$229</definedName>
    <definedName name="__EJE2" localSheetId="14">[1]INICIO!$Y$188:$Y$229</definedName>
    <definedName name="__EJE2" localSheetId="15">[1]INICIO!$Y$188:$Y$229</definedName>
    <definedName name="__EJE2" localSheetId="16">[1]INICIO!$Y$188:$Y$229</definedName>
    <definedName name="__EJE2">[1]INICIO!$Y$188:$Y$229</definedName>
    <definedName name="__EJE3" localSheetId="0">[1]INICIO!$Y$231:$Y$247</definedName>
    <definedName name="__EJE3" localSheetId="13">[1]INICIO!$Y$231:$Y$247</definedName>
    <definedName name="__EJE3" localSheetId="14">[1]INICIO!$Y$231:$Y$247</definedName>
    <definedName name="__EJE3" localSheetId="15">[1]INICIO!$Y$231:$Y$247</definedName>
    <definedName name="__EJE3" localSheetId="16">[1]INICIO!$Y$231:$Y$247</definedName>
    <definedName name="__EJE3">[1]INICIO!$Y$231:$Y$247</definedName>
    <definedName name="__EJE4" localSheetId="0">[1]INICIO!$Y$249:$Y$272</definedName>
    <definedName name="__EJE4" localSheetId="13">[1]INICIO!$Y$249:$Y$272</definedName>
    <definedName name="__EJE4" localSheetId="14">[1]INICIO!$Y$249:$Y$272</definedName>
    <definedName name="__EJE4" localSheetId="15">[1]INICIO!$Y$249:$Y$272</definedName>
    <definedName name="__EJE4" localSheetId="16">[1]INICIO!$Y$249:$Y$272</definedName>
    <definedName name="__EJE4">[1]INICIO!$Y$249:$Y$272</definedName>
    <definedName name="__EJE5" localSheetId="0">[1]INICIO!$Y$274:$Y$287</definedName>
    <definedName name="__EJE5" localSheetId="13">[1]INICIO!$Y$274:$Y$287</definedName>
    <definedName name="__EJE5" localSheetId="14">[1]INICIO!$Y$274:$Y$287</definedName>
    <definedName name="__EJE5" localSheetId="15">[1]INICIO!$Y$274:$Y$287</definedName>
    <definedName name="__EJE5" localSheetId="16">[1]INICIO!$Y$274:$Y$287</definedName>
    <definedName name="__EJE5">[1]INICIO!$Y$274:$Y$287</definedName>
    <definedName name="__EJE6" localSheetId="0">[1]INICIO!$Y$289:$Y$314</definedName>
    <definedName name="__EJE6" localSheetId="13">[1]INICIO!$Y$289:$Y$314</definedName>
    <definedName name="__EJE6" localSheetId="14">[1]INICIO!$Y$289:$Y$314</definedName>
    <definedName name="__EJE6" localSheetId="15">[1]INICIO!$Y$289:$Y$314</definedName>
    <definedName name="__EJE6" localSheetId="16">[1]INICIO!$Y$289:$Y$314</definedName>
    <definedName name="__EJE6">[1]INICIO!$Y$289:$Y$314</definedName>
    <definedName name="__EJE7" localSheetId="0">[1]INICIO!$Y$316:$Y$356</definedName>
    <definedName name="__EJE7" localSheetId="13">[1]INICIO!$Y$316:$Y$356</definedName>
    <definedName name="__EJE7" localSheetId="14">[1]INICIO!$Y$316:$Y$356</definedName>
    <definedName name="__EJE7" localSheetId="15">[1]INICIO!$Y$316:$Y$356</definedName>
    <definedName name="__EJE7" localSheetId="16">[1]INICIO!$Y$316:$Y$356</definedName>
    <definedName name="__EJE7">[1]INICIO!$Y$316:$Y$356</definedName>
    <definedName name="_EJE1" localSheetId="0">[1]INICIO!$Y$166:$Y$186</definedName>
    <definedName name="_EJE1" localSheetId="13">[1]INICIO!$Y$166:$Y$186</definedName>
    <definedName name="_EJE1" localSheetId="14">[1]INICIO!$Y$166:$Y$186</definedName>
    <definedName name="_EJE1" localSheetId="15">[1]INICIO!$Y$166:$Y$186</definedName>
    <definedName name="_EJE1" localSheetId="16">[1]INICIO!$Y$166:$Y$186</definedName>
    <definedName name="_EJE1" localSheetId="18">[2]INICIO!$Y$166:$Y$186</definedName>
    <definedName name="_EJE1">[1]INICIO!$Y$166:$Y$186</definedName>
    <definedName name="_EJE2" localSheetId="0">[1]INICIO!$Y$188:$Y$229</definedName>
    <definedName name="_EJE2" localSheetId="13">[1]INICIO!$Y$188:$Y$229</definedName>
    <definedName name="_EJE2" localSheetId="14">[1]INICIO!$Y$188:$Y$229</definedName>
    <definedName name="_EJE2" localSheetId="15">[1]INICIO!$Y$188:$Y$229</definedName>
    <definedName name="_EJE2" localSheetId="16">[1]INICIO!$Y$188:$Y$229</definedName>
    <definedName name="_EJE2" localSheetId="18">[2]INICIO!$Y$188:$Y$229</definedName>
    <definedName name="_EJE2">[1]INICIO!$Y$188:$Y$229</definedName>
    <definedName name="_EJE3" localSheetId="0">[1]INICIO!$Y$231:$Y$247</definedName>
    <definedName name="_EJE3" localSheetId="13">[1]INICIO!$Y$231:$Y$247</definedName>
    <definedName name="_EJE3" localSheetId="14">[1]INICIO!$Y$231:$Y$247</definedName>
    <definedName name="_EJE3" localSheetId="15">[1]INICIO!$Y$231:$Y$247</definedName>
    <definedName name="_EJE3" localSheetId="16">[1]INICIO!$Y$231:$Y$247</definedName>
    <definedName name="_EJE3" localSheetId="18">[2]INICIO!$Y$231:$Y$247</definedName>
    <definedName name="_EJE3">[1]INICIO!$Y$231:$Y$247</definedName>
    <definedName name="_EJE4" localSheetId="0">[1]INICIO!$Y$249:$Y$272</definedName>
    <definedName name="_EJE4" localSheetId="13">[1]INICIO!$Y$249:$Y$272</definedName>
    <definedName name="_EJE4" localSheetId="14">[1]INICIO!$Y$249:$Y$272</definedName>
    <definedName name="_EJE4" localSheetId="15">[1]INICIO!$Y$249:$Y$272</definedName>
    <definedName name="_EJE4" localSheetId="16">[1]INICIO!$Y$249:$Y$272</definedName>
    <definedName name="_EJE4" localSheetId="18">[2]INICIO!$Y$249:$Y$272</definedName>
    <definedName name="_EJE4">[1]INICIO!$Y$249:$Y$272</definedName>
    <definedName name="_EJE5" localSheetId="0">[1]INICIO!$Y$274:$Y$287</definedName>
    <definedName name="_EJE5" localSheetId="13">[1]INICIO!$Y$274:$Y$287</definedName>
    <definedName name="_EJE5" localSheetId="14">[1]INICIO!$Y$274:$Y$287</definedName>
    <definedName name="_EJE5" localSheetId="15">[1]INICIO!$Y$274:$Y$287</definedName>
    <definedName name="_EJE5" localSheetId="16">[1]INICIO!$Y$274:$Y$287</definedName>
    <definedName name="_EJE5" localSheetId="18">[2]INICIO!$Y$274:$Y$287</definedName>
    <definedName name="_EJE5">[1]INICIO!$Y$274:$Y$287</definedName>
    <definedName name="_EJE6" localSheetId="0">[1]INICIO!$Y$289:$Y$314</definedName>
    <definedName name="_EJE6" localSheetId="13">[1]INICIO!$Y$289:$Y$314</definedName>
    <definedName name="_EJE6" localSheetId="14">[1]INICIO!$Y$289:$Y$314</definedName>
    <definedName name="_EJE6" localSheetId="15">[1]INICIO!$Y$289:$Y$314</definedName>
    <definedName name="_EJE6" localSheetId="16">[1]INICIO!$Y$289:$Y$314</definedName>
    <definedName name="_EJE6" localSheetId="18">[2]INICIO!$Y$289:$Y$314</definedName>
    <definedName name="_EJE6">[1]INICIO!$Y$289:$Y$314</definedName>
    <definedName name="_EJE7" localSheetId="0">[1]INICIO!$Y$316:$Y$356</definedName>
    <definedName name="_EJE7" localSheetId="13">[1]INICIO!$Y$316:$Y$356</definedName>
    <definedName name="_EJE7" localSheetId="14">[1]INICIO!$Y$316:$Y$356</definedName>
    <definedName name="_EJE7" localSheetId="15">[1]INICIO!$Y$316:$Y$356</definedName>
    <definedName name="_EJE7" localSheetId="16">[1]INICIO!$Y$316:$Y$356</definedName>
    <definedName name="_EJE7" localSheetId="18">[2]INICIO!$Y$316:$Y$356</definedName>
    <definedName name="_EJE7">[1]INICIO!$Y$316:$Y$356</definedName>
    <definedName name="_xlnm._FilterDatabase" localSheetId="24" hidden="1">FAIS!$A$9:$B$37</definedName>
    <definedName name="adys_tipo" localSheetId="0">[1]INICIO!$AR$24:$AR$27</definedName>
    <definedName name="adys_tipo" localSheetId="13">[1]INICIO!$AR$24:$AR$27</definedName>
    <definedName name="adys_tipo" localSheetId="14">[1]INICIO!$AR$24:$AR$27</definedName>
    <definedName name="adys_tipo" localSheetId="15">[1]INICIO!$AR$24:$AR$27</definedName>
    <definedName name="adys_tipo" localSheetId="16">[1]INICIO!$AR$24:$AR$27</definedName>
    <definedName name="adys_tipo" localSheetId="18">[2]INICIO!$AR$24:$AR$27</definedName>
    <definedName name="adys_tipo">[1]INICIO!$AR$24:$AR$27</definedName>
    <definedName name="AI" localSheetId="0">[1]INICIO!$AU$5:$AW$543</definedName>
    <definedName name="AI" localSheetId="13">[1]INICIO!$AU$5:$AW$543</definedName>
    <definedName name="AI" localSheetId="14">[1]INICIO!$AU$5:$AW$543</definedName>
    <definedName name="AI" localSheetId="15">[1]INICIO!$AU$5:$AW$543</definedName>
    <definedName name="AI" localSheetId="16">[1]INICIO!$AU$5:$AW$543</definedName>
    <definedName name="AI" localSheetId="18">[2]INICIO!$AU$5:$AW$543</definedName>
    <definedName name="AI">[1]INICIO!$AU$5:$AW$543</definedName>
    <definedName name="_xlnm.Print_Area" localSheetId="9">ADS!$A$1:$G$138</definedName>
    <definedName name="_xlnm.Print_Area" localSheetId="6">APP!$A$1:$T$44</definedName>
    <definedName name="_xlnm.Print_Area" localSheetId="7">AR!$A$1:$Q$107</definedName>
    <definedName name="_xlnm.Print_Area" localSheetId="20">ASM!$A$1:$B$36</definedName>
    <definedName name="_xlnm.Print_Area" localSheetId="10">AUR!$A$1:$E$26</definedName>
    <definedName name="_xlnm.Print_Area" localSheetId="0">Caratula!$A$1:$K$35</definedName>
    <definedName name="_xlnm.Print_Area" localSheetId="21">Concurrentes!$A$1:$J$18</definedName>
    <definedName name="_xlnm.Print_Area" localSheetId="2">'EAI-RAA'!$A$1:$P$39</definedName>
    <definedName name="_xlnm.Print_Area" localSheetId="3">'EAI-RCR'!$A$1:$P$39</definedName>
    <definedName name="_xlnm.Print_Area" localSheetId="4">'EAI-RFE'!$A$1:$V$47</definedName>
    <definedName name="_xlnm.Print_Area" localSheetId="1">ECG!$A$1:$J$32</definedName>
    <definedName name="_xlnm.Print_Area" localSheetId="13">'EP-02'!$A$1:$N$41</definedName>
    <definedName name="_xlnm.Print_Area" localSheetId="14">'EP-03'!$A$1:$N$118</definedName>
    <definedName name="_xlnm.Print_Area" localSheetId="15">'EP-04'!$A$1:$G$53</definedName>
    <definedName name="_xlnm.Print_Area" localSheetId="16">'EP-05'!$A$1:$I$54</definedName>
    <definedName name="_xlnm.Print_Area" localSheetId="5">EVARF!$A$1:$Q$41</definedName>
    <definedName name="_xlnm.Print_Area" localSheetId="23">Federalizado!$A$1:$E$31</definedName>
    <definedName name="_xlnm.Print_Area" localSheetId="22">FORTAMUN!$A$1:$B$25</definedName>
    <definedName name="_xlnm.Print_Area" localSheetId="18">'IAPP '!$A$1:$K$21</definedName>
    <definedName name="_xlnm.Print_Area" localSheetId="11">PPD!$A$1:$H$42</definedName>
    <definedName name="_xlnm.Print_Area" localSheetId="17">PPI!$A$1:$D$24</definedName>
    <definedName name="_xlnm.Print_Area" localSheetId="19">RED!$A$1:$C$74</definedName>
    <definedName name="CAPIT" localSheetId="20">#REF!</definedName>
    <definedName name="CAPIT" localSheetId="13">#REF!</definedName>
    <definedName name="CAPIT" localSheetId="14">#REF!</definedName>
    <definedName name="CAPIT" localSheetId="15">#REF!</definedName>
    <definedName name="CAPIT" localSheetId="5">#REF!</definedName>
    <definedName name="CAPIT" localSheetId="23">#REF!</definedName>
    <definedName name="CAPIT" localSheetId="18">#REF!</definedName>
    <definedName name="CAPIT" localSheetId="11">#REF!</definedName>
    <definedName name="CAPIT" localSheetId="17">#REF!</definedName>
    <definedName name="CAPIT">#REF!</definedName>
    <definedName name="CENPAR" localSheetId="20">#REF!</definedName>
    <definedName name="CENPAR" localSheetId="13">#REF!</definedName>
    <definedName name="CENPAR" localSheetId="14">#REF!</definedName>
    <definedName name="CENPAR" localSheetId="15">#REF!</definedName>
    <definedName name="CENPAR" localSheetId="5">#REF!</definedName>
    <definedName name="CENPAR" localSheetId="23">#REF!</definedName>
    <definedName name="CENPAR" localSheetId="18">#REF!</definedName>
    <definedName name="CENPAR" localSheetId="11">#REF!</definedName>
    <definedName name="CENPAR" localSheetId="17">#REF!</definedName>
    <definedName name="CENPAR">#REF!</definedName>
    <definedName name="datos" localSheetId="10">OFFSET([1]datos!$A$1,0,0,COUNTA([1]datos!$A$1:$A$65536),23)</definedName>
    <definedName name="datos" localSheetId="0">OFFSET([3]datos!$A$1,0,0,COUNTA([3]datos!$A$1:$A$65536),23)</definedName>
    <definedName name="datos" localSheetId="13">OFFSET([3]datos!$A$1,0,0,COUNTA([3]datos!$A$1:$A$65536),23)</definedName>
    <definedName name="datos" localSheetId="14">OFFSET([3]datos!$A$1,0,0,COUNTA([3]datos!$A$1:$A$65536),23)</definedName>
    <definedName name="datos" localSheetId="15">OFFSET([3]datos!$A$1,0,0,COUNTA([3]datos!$A$1:$A$65536),23)</definedName>
    <definedName name="datos" localSheetId="16">OFFSET([3]datos!$A$1,0,0,COUNTA([3]datos!$A$1:$A$65536),23)</definedName>
    <definedName name="datos" localSheetId="18">OFFSET([4]datos!$A$1,0,0,COUNTA([4]datos!$A$1:$A$65536),23)</definedName>
    <definedName name="datos">OFFSET([3]datos!$A$1,0,0,COUNTA([3]datos!$A$1:$A$65536),23)</definedName>
    <definedName name="dc" localSheetId="20">#REF!</definedName>
    <definedName name="dc" localSheetId="5">#REF!</definedName>
    <definedName name="dc" localSheetId="23">#REF!</definedName>
    <definedName name="dc" localSheetId="18">#REF!</definedName>
    <definedName name="dc" localSheetId="11">#REF!</definedName>
    <definedName name="dc" localSheetId="17">#REF!</definedName>
    <definedName name="dc">#REF!</definedName>
    <definedName name="DEFAULT" localSheetId="0">[1]INICIO!$AA$10</definedName>
    <definedName name="DEFAULT" localSheetId="13">[1]INICIO!$AA$10</definedName>
    <definedName name="DEFAULT" localSheetId="14">[1]INICIO!$AA$10</definedName>
    <definedName name="DEFAULT" localSheetId="15">[1]INICIO!$AA$10</definedName>
    <definedName name="DEFAULT" localSheetId="16">[1]INICIO!$AA$10</definedName>
    <definedName name="DEFAULT" localSheetId="18">[2]INICIO!$AA$10</definedName>
    <definedName name="DEFAULT">[1]INICIO!$AA$10</definedName>
    <definedName name="DEUDA" localSheetId="20">#REF!</definedName>
    <definedName name="DEUDA" localSheetId="13">#REF!</definedName>
    <definedName name="DEUDA" localSheetId="14">#REF!</definedName>
    <definedName name="DEUDA" localSheetId="15">#REF!</definedName>
    <definedName name="DEUDA" localSheetId="5">#REF!</definedName>
    <definedName name="DEUDA" localSheetId="23">#REF!</definedName>
    <definedName name="DEUDA" localSheetId="18">#REF!</definedName>
    <definedName name="DEUDA" localSheetId="11">#REF!</definedName>
    <definedName name="DEUDA" localSheetId="17">#REF!</definedName>
    <definedName name="DEUDA">#REF!</definedName>
    <definedName name="egvb" localSheetId="20">#REF!</definedName>
    <definedName name="egvb" localSheetId="5">#REF!</definedName>
    <definedName name="egvb" localSheetId="23">#REF!</definedName>
    <definedName name="egvb" localSheetId="18">#REF!</definedName>
    <definedName name="egvb" localSheetId="17">#REF!</definedName>
    <definedName name="egvb">#REF!</definedName>
    <definedName name="EJER" localSheetId="20">#REF!</definedName>
    <definedName name="EJER" localSheetId="13">#REF!</definedName>
    <definedName name="EJER" localSheetId="14">#REF!</definedName>
    <definedName name="EJER" localSheetId="15">#REF!</definedName>
    <definedName name="EJER" localSheetId="5">#REF!</definedName>
    <definedName name="EJER" localSheetId="23">#REF!</definedName>
    <definedName name="EJER" localSheetId="18">#REF!</definedName>
    <definedName name="EJER" localSheetId="11">#REF!</definedName>
    <definedName name="EJER" localSheetId="17">#REF!</definedName>
    <definedName name="EJER">#REF!</definedName>
    <definedName name="EJES" localSheetId="0">[1]INICIO!$Y$151:$Y$157</definedName>
    <definedName name="EJES" localSheetId="13">[1]INICIO!$Y$151:$Y$157</definedName>
    <definedName name="EJES" localSheetId="14">[1]INICIO!$Y$151:$Y$157</definedName>
    <definedName name="EJES" localSheetId="15">[1]INICIO!$Y$151:$Y$157</definedName>
    <definedName name="EJES" localSheetId="16">[1]INICIO!$Y$151:$Y$157</definedName>
    <definedName name="EJES" localSheetId="18">[2]INICIO!$Y$151:$Y$157</definedName>
    <definedName name="EJES">[1]INICIO!$Y$151:$Y$157</definedName>
    <definedName name="FIDCOS" localSheetId="0">[1]INICIO!$DH$5:$DI$96</definedName>
    <definedName name="FIDCOS" localSheetId="13">[1]INICIO!$DH$5:$DI$96</definedName>
    <definedName name="FIDCOS" localSheetId="14">[1]INICIO!$DH$5:$DI$96</definedName>
    <definedName name="FIDCOS" localSheetId="15">[1]INICIO!$DH$5:$DI$96</definedName>
    <definedName name="FIDCOS" localSheetId="16">[1]INICIO!$DH$5:$DI$96</definedName>
    <definedName name="FIDCOS" localSheetId="18">[2]INICIO!$DH$5:$DI$96</definedName>
    <definedName name="FIDCOS">[1]INICIO!$DH$5:$DI$96</definedName>
    <definedName name="FPC" localSheetId="0">[1]INICIO!$DE$5:$DF$96</definedName>
    <definedName name="FPC" localSheetId="13">[1]INICIO!$DE$5:$DF$96</definedName>
    <definedName name="FPC" localSheetId="14">[1]INICIO!$DE$5:$DF$96</definedName>
    <definedName name="FPC" localSheetId="15">[1]INICIO!$DE$5:$DF$96</definedName>
    <definedName name="FPC" localSheetId="16">[1]INICIO!$DE$5:$DF$96</definedName>
    <definedName name="FPC" localSheetId="18">[2]INICIO!$DE$5:$DF$96</definedName>
    <definedName name="FPC">[1]INICIO!$DE$5:$DF$96</definedName>
    <definedName name="gasto_gci" localSheetId="0">[1]INICIO!$AO$48:$AO$49</definedName>
    <definedName name="gasto_gci" localSheetId="13">[1]INICIO!$AO$48:$AO$49</definedName>
    <definedName name="gasto_gci" localSheetId="14">[1]INICIO!$AO$48:$AO$49</definedName>
    <definedName name="gasto_gci" localSheetId="15">[1]INICIO!$AO$48:$AO$49</definedName>
    <definedName name="gasto_gci" localSheetId="16">[1]INICIO!$AO$48:$AO$49</definedName>
    <definedName name="gasto_gci" localSheetId="18">[2]INICIO!$AO$48:$AO$49</definedName>
    <definedName name="gasto_gci">[1]INICIO!$AO$48:$AO$49</definedName>
    <definedName name="KEY" localSheetId="13">[5]cats!$A$1:$B$9</definedName>
    <definedName name="KEY" localSheetId="14">[6]cats!$A$1:$B$9</definedName>
    <definedName name="KEY">[7]cats!$A$1:$B$9</definedName>
    <definedName name="LABEL" localSheetId="10">[1]INICIO!$AY$5:$AZ$97</definedName>
    <definedName name="LABEL" localSheetId="0">[3]INICIO!$AY$5:$AZ$97</definedName>
    <definedName name="LABEL" localSheetId="13">[3]INICIO!$AY$5:$AZ$97</definedName>
    <definedName name="LABEL" localSheetId="14">[3]INICIO!$AY$5:$AZ$97</definedName>
    <definedName name="LABEL" localSheetId="15">[3]INICIO!$AY$5:$AZ$97</definedName>
    <definedName name="LABEL" localSheetId="16">[3]INICIO!$AY$5:$AZ$97</definedName>
    <definedName name="LABEL" localSheetId="18">[4]INICIO!$AY$5:$AZ$97</definedName>
    <definedName name="LABEL">[3]INICIO!$AY$5:$AZ$97</definedName>
    <definedName name="label1g" localSheetId="0">[1]INICIO!$AA$19</definedName>
    <definedName name="label1g" localSheetId="13">[1]INICIO!$AA$19</definedName>
    <definedName name="label1g" localSheetId="14">[1]INICIO!$AA$19</definedName>
    <definedName name="label1g" localSheetId="15">[1]INICIO!$AA$19</definedName>
    <definedName name="label1g" localSheetId="16">[1]INICIO!$AA$19</definedName>
    <definedName name="label1g" localSheetId="18">[2]INICIO!$AA$19</definedName>
    <definedName name="label1g">[1]INICIO!$AA$19</definedName>
    <definedName name="label1S" localSheetId="0">[1]INICIO!$AA$22</definedName>
    <definedName name="label1S" localSheetId="13">[1]INICIO!$AA$22</definedName>
    <definedName name="label1S" localSheetId="14">[1]INICIO!$AA$22</definedName>
    <definedName name="label1S" localSheetId="15">[1]INICIO!$AA$22</definedName>
    <definedName name="label1S" localSheetId="16">[1]INICIO!$AA$22</definedName>
    <definedName name="label1S" localSheetId="18">[2]INICIO!$AA$22</definedName>
    <definedName name="label1S">[1]INICIO!$AA$22</definedName>
    <definedName name="label2g" localSheetId="0">[1]INICIO!$AA$20</definedName>
    <definedName name="label2g" localSheetId="13">[1]INICIO!$AA$20</definedName>
    <definedName name="label2g" localSheetId="14">[1]INICIO!$AA$20</definedName>
    <definedName name="label2g" localSheetId="15">[1]INICIO!$AA$20</definedName>
    <definedName name="label2g" localSheetId="16">[1]INICIO!$AA$20</definedName>
    <definedName name="label2g" localSheetId="18">[2]INICIO!$AA$20</definedName>
    <definedName name="label2g">[1]INICIO!$AA$20</definedName>
    <definedName name="label2S" localSheetId="0">[1]INICIO!$AA$23</definedName>
    <definedName name="label2S" localSheetId="13">[1]INICIO!$AA$23</definedName>
    <definedName name="label2S" localSheetId="14">[1]INICIO!$AA$23</definedName>
    <definedName name="label2S" localSheetId="15">[1]INICIO!$AA$23</definedName>
    <definedName name="label2S" localSheetId="16">[1]INICIO!$AA$23</definedName>
    <definedName name="label2S" localSheetId="18">[2]INICIO!$AA$23</definedName>
    <definedName name="label2S">[1]INICIO!$AA$23</definedName>
    <definedName name="Líneadeacción" localSheetId="20">[3]INICIO!#REF!</definedName>
    <definedName name="Líneadeacción" localSheetId="0">[3]INICIO!#REF!</definedName>
    <definedName name="Líneadeacción" localSheetId="4">[3]INICIO!#REF!</definedName>
    <definedName name="Líneadeacción" localSheetId="13">[3]INICIO!#REF!</definedName>
    <definedName name="Líneadeacción" localSheetId="14">[3]INICIO!#REF!</definedName>
    <definedName name="Líneadeacción" localSheetId="15">[3]INICIO!#REF!</definedName>
    <definedName name="Líneadeacción" localSheetId="16">[3]INICIO!#REF!</definedName>
    <definedName name="Líneadeacción" localSheetId="5">[3]INICIO!#REF!</definedName>
    <definedName name="Líneadeacción" localSheetId="18">[3]INICIO!#REF!</definedName>
    <definedName name="Líneadeacción" localSheetId="11">[3]INICIO!#REF!</definedName>
    <definedName name="Líneadeacción" localSheetId="17">[3]INICIO!#REF!</definedName>
    <definedName name="Líneadeacción">[3]INICIO!#REF!</definedName>
    <definedName name="lista_ai" localSheetId="0">[1]INICIO!$AO$55:$AO$96</definedName>
    <definedName name="lista_ai" localSheetId="13">[1]INICIO!$AO$55:$AO$96</definedName>
    <definedName name="lista_ai" localSheetId="14">[1]INICIO!$AO$55:$AO$96</definedName>
    <definedName name="lista_ai" localSheetId="15">[1]INICIO!$AO$55:$AO$96</definedName>
    <definedName name="lista_ai" localSheetId="16">[1]INICIO!$AO$55:$AO$96</definedName>
    <definedName name="lista_ai" localSheetId="18">[2]INICIO!$AO$55:$AO$96</definedName>
    <definedName name="lista_ai">[1]INICIO!$AO$55:$AO$96</definedName>
    <definedName name="lista_deleg" localSheetId="0">[1]INICIO!$AR$34:$AR$49</definedName>
    <definedName name="lista_deleg" localSheetId="13">[1]INICIO!$AR$34:$AR$49</definedName>
    <definedName name="lista_deleg" localSheetId="14">[1]INICIO!$AR$34:$AR$49</definedName>
    <definedName name="lista_deleg" localSheetId="15">[1]INICIO!$AR$34:$AR$49</definedName>
    <definedName name="lista_deleg" localSheetId="16">[1]INICIO!$AR$34:$AR$49</definedName>
    <definedName name="lista_deleg" localSheetId="18">[2]INICIO!$AR$34:$AR$49</definedName>
    <definedName name="lista_deleg">[1]INICIO!$AR$34:$AR$49</definedName>
    <definedName name="lista_eppa" localSheetId="0">[1]INICIO!$AR$55:$AS$149</definedName>
    <definedName name="lista_eppa" localSheetId="13">[1]INICIO!$AR$55:$AS$149</definedName>
    <definedName name="lista_eppa" localSheetId="14">[1]INICIO!$AR$55:$AS$149</definedName>
    <definedName name="lista_eppa" localSheetId="15">[1]INICIO!$AR$55:$AS$149</definedName>
    <definedName name="lista_eppa" localSheetId="16">[1]INICIO!$AR$55:$AS$149</definedName>
    <definedName name="lista_eppa" localSheetId="18">[2]INICIO!$AR$55:$AS$149</definedName>
    <definedName name="lista_eppa">[1]INICIO!$AR$55:$AS$149</definedName>
    <definedName name="LISTA_UR" localSheetId="0">[1]INICIO!$Y$4:$Z$93</definedName>
    <definedName name="LISTA_UR" localSheetId="13">[1]INICIO!$Y$4:$Z$93</definedName>
    <definedName name="LISTA_UR" localSheetId="14">[1]INICIO!$Y$4:$Z$93</definedName>
    <definedName name="LISTA_UR" localSheetId="15">[1]INICIO!$Y$4:$Z$93</definedName>
    <definedName name="LISTA_UR" localSheetId="16">[1]INICIO!$Y$4:$Z$93</definedName>
    <definedName name="LISTA_UR" localSheetId="18">[2]INICIO!$Y$4:$Z$93</definedName>
    <definedName name="LISTA_UR">[1]INICIO!$Y$4:$Z$93</definedName>
    <definedName name="MAPPEGS" localSheetId="20">[3]INICIO!#REF!</definedName>
    <definedName name="MAPPEGS" localSheetId="0">[3]INICIO!#REF!</definedName>
    <definedName name="MAPPEGS" localSheetId="13">[3]INICIO!#REF!</definedName>
    <definedName name="MAPPEGS" localSheetId="14">[3]INICIO!#REF!</definedName>
    <definedName name="MAPPEGS" localSheetId="15">[3]INICIO!#REF!</definedName>
    <definedName name="MAPPEGS" localSheetId="16">[3]INICIO!#REF!</definedName>
    <definedName name="MAPPEGS" localSheetId="5">[3]INICIO!#REF!</definedName>
    <definedName name="MAPPEGS" localSheetId="23">[3]INICIO!#REF!</definedName>
    <definedName name="MAPPEGS" localSheetId="18">[3]INICIO!#REF!</definedName>
    <definedName name="MAPPEGS" localSheetId="17">[3]INICIO!#REF!</definedName>
    <definedName name="MAPPEGS">[3]INICIO!#REF!</definedName>
    <definedName name="MODIF" localSheetId="0">[1]datos!$U$2:$U$31674</definedName>
    <definedName name="MODIF" localSheetId="13">#REF!</definedName>
    <definedName name="MODIF" localSheetId="14">#REF!</definedName>
    <definedName name="MODIF" localSheetId="15">[1]datos!$U$2:$U$31674</definedName>
    <definedName name="MODIF" localSheetId="16">[1]datos!$U$2:$U$31674</definedName>
    <definedName name="MODIF" localSheetId="18">[2]datos!$U$2:$U$31674</definedName>
    <definedName name="MODIF">[1]datos!$U$2:$U$31674</definedName>
    <definedName name="MSG_ERROR1" localSheetId="10">[1]INICIO!$AA$11</definedName>
    <definedName name="MSG_ERROR1" localSheetId="0">[3]INICIO!$AA$11</definedName>
    <definedName name="MSG_ERROR1" localSheetId="13">[3]INICIO!$AA$11</definedName>
    <definedName name="MSG_ERROR1" localSheetId="14">[3]INICIO!$AA$11</definedName>
    <definedName name="MSG_ERROR1" localSheetId="15">[3]INICIO!$AA$11</definedName>
    <definedName name="MSG_ERROR1" localSheetId="16">[3]INICIO!$AA$11</definedName>
    <definedName name="MSG_ERROR1" localSheetId="18">[4]INICIO!$AA$11</definedName>
    <definedName name="MSG_ERROR1">[3]INICIO!$AA$11</definedName>
    <definedName name="MSG_ERROR2" localSheetId="0">[1]INICIO!$AA$12</definedName>
    <definedName name="MSG_ERROR2" localSheetId="13">[1]INICIO!$AA$12</definedName>
    <definedName name="MSG_ERROR2" localSheetId="14">[1]INICIO!$AA$12</definedName>
    <definedName name="MSG_ERROR2" localSheetId="15">[1]INICIO!$AA$12</definedName>
    <definedName name="MSG_ERROR2" localSheetId="16">[1]INICIO!$AA$12</definedName>
    <definedName name="MSG_ERROR2" localSheetId="18">[2]INICIO!$AA$12</definedName>
    <definedName name="MSG_ERROR2">[1]INICIO!$AA$12</definedName>
    <definedName name="OPCION2" localSheetId="20">[3]INICIO!#REF!</definedName>
    <definedName name="OPCION2" localSheetId="10">[1]INICIO!#REF!</definedName>
    <definedName name="OPCION2" localSheetId="0">[3]INICIO!#REF!</definedName>
    <definedName name="OPCION2" localSheetId="4">[3]INICIO!#REF!</definedName>
    <definedName name="OPCION2" localSheetId="13">[3]INICIO!#REF!</definedName>
    <definedName name="OPCION2" localSheetId="14">[3]INICIO!#REF!</definedName>
    <definedName name="OPCION2" localSheetId="15">[3]INICIO!#REF!</definedName>
    <definedName name="OPCION2" localSheetId="16">[3]INICIO!#REF!</definedName>
    <definedName name="OPCION2" localSheetId="5">[3]INICIO!#REF!</definedName>
    <definedName name="OPCION2" localSheetId="18">[4]INICIO!#REF!</definedName>
    <definedName name="OPCION2" localSheetId="11">[3]INICIO!#REF!</definedName>
    <definedName name="OPCION2" localSheetId="17">[3]INICIO!#REF!</definedName>
    <definedName name="OPCION2" localSheetId="12">[3]INICIO!#REF!</definedName>
    <definedName name="OPCION2">[3]INICIO!#REF!</definedName>
    <definedName name="ORIG" localSheetId="0">[1]datos!$T$2:$T$31674</definedName>
    <definedName name="ORIG" localSheetId="13">#REF!</definedName>
    <definedName name="ORIG" localSheetId="14">#REF!</definedName>
    <definedName name="ORIG" localSheetId="15">[1]datos!$T$2:$T$31674</definedName>
    <definedName name="ORIG" localSheetId="16">[1]datos!$T$2:$T$31674</definedName>
    <definedName name="ORIG" localSheetId="18">[2]datos!$T$2:$T$31674</definedName>
    <definedName name="ORIG">[1]datos!$T$2:$T$31674</definedName>
    <definedName name="P" localSheetId="0">[1]INICIO!$AO$5:$AP$32</definedName>
    <definedName name="P" localSheetId="13">[1]INICIO!$AO$5:$AP$32</definedName>
    <definedName name="P" localSheetId="14">[1]INICIO!$AO$5:$AP$32</definedName>
    <definedName name="P" localSheetId="15">[1]INICIO!$AO$5:$AP$32</definedName>
    <definedName name="P" localSheetId="16">[1]INICIO!$AO$5:$AP$32</definedName>
    <definedName name="P" localSheetId="18">[2]INICIO!$AO$5:$AP$32</definedName>
    <definedName name="P">[1]INICIO!$AO$5:$AP$32</definedName>
    <definedName name="P_K" localSheetId="0">[1]INICIO!$AO$5:$AO$32</definedName>
    <definedName name="P_K" localSheetId="13">[1]INICIO!$AO$5:$AO$32</definedName>
    <definedName name="P_K" localSheetId="14">[1]INICIO!$AO$5:$AO$32</definedName>
    <definedName name="P_K" localSheetId="15">[1]INICIO!$AO$5:$AO$32</definedName>
    <definedName name="P_K" localSheetId="16">[1]INICIO!$AO$5:$AO$32</definedName>
    <definedName name="P_K" localSheetId="18">[2]INICIO!$AO$5:$AO$32</definedName>
    <definedName name="P_K">[1]INICIO!$AO$5:$AO$32</definedName>
    <definedName name="PE" localSheetId="0">[1]INICIO!$AR$5:$AS$16</definedName>
    <definedName name="PE" localSheetId="13">[1]INICIO!$AR$5:$AS$16</definedName>
    <definedName name="PE" localSheetId="14">[1]INICIO!$AR$5:$AS$16</definedName>
    <definedName name="PE" localSheetId="15">[1]INICIO!$AR$5:$AS$16</definedName>
    <definedName name="PE" localSheetId="16">[1]INICIO!$AR$5:$AS$16</definedName>
    <definedName name="PE" localSheetId="18">[2]INICIO!$AR$5:$AS$16</definedName>
    <definedName name="PE">[1]INICIO!$AR$5:$AS$16</definedName>
    <definedName name="PE_K" localSheetId="0">[1]INICIO!$AR$5:$AR$16</definedName>
    <definedName name="PE_K" localSheetId="13">[1]INICIO!$AR$5:$AR$16</definedName>
    <definedName name="PE_K" localSheetId="14">[1]INICIO!$AR$5:$AR$16</definedName>
    <definedName name="PE_K" localSheetId="15">[1]INICIO!$AR$5:$AR$16</definedName>
    <definedName name="PE_K" localSheetId="16">[1]INICIO!$AR$5:$AR$16</definedName>
    <definedName name="PE_K" localSheetId="18">[2]INICIO!$AR$5:$AR$16</definedName>
    <definedName name="PE_K">[1]INICIO!$AR$5:$AR$16</definedName>
    <definedName name="PEDO" localSheetId="20">[3]INICIO!#REF!</definedName>
    <definedName name="PEDO" localSheetId="5">[3]INICIO!#REF!</definedName>
    <definedName name="PEDO" localSheetId="23">[3]INICIO!#REF!</definedName>
    <definedName name="PEDO" localSheetId="18">[3]INICIO!#REF!</definedName>
    <definedName name="PEDO" localSheetId="11">[3]INICIO!#REF!</definedName>
    <definedName name="PEDO" localSheetId="17">[3]INICIO!#REF!</definedName>
    <definedName name="PEDO">[3]INICIO!#REF!</definedName>
    <definedName name="PERIODO" localSheetId="20">#REF!</definedName>
    <definedName name="periodo" localSheetId="13">'EP-02'!#REF!</definedName>
    <definedName name="periodo" localSheetId="14">'EP-03'!#REF!</definedName>
    <definedName name="PERIODO" localSheetId="15">#REF!</definedName>
    <definedName name="PERIODO" localSheetId="5">#REF!</definedName>
    <definedName name="PERIODO" localSheetId="23">#REF!</definedName>
    <definedName name="PERIODO" localSheetId="18">#REF!</definedName>
    <definedName name="PERIODO" localSheetId="11">#REF!</definedName>
    <definedName name="PERIODO" localSheetId="17">#REF!</definedName>
    <definedName name="PERIODO">#REF!</definedName>
    <definedName name="PROG" localSheetId="20">#REF!</definedName>
    <definedName name="PROG" localSheetId="13">#REF!</definedName>
    <definedName name="PROG" localSheetId="14">#REF!</definedName>
    <definedName name="PROG" localSheetId="15">#REF!</definedName>
    <definedName name="PROG" localSheetId="5">#REF!</definedName>
    <definedName name="PROG" localSheetId="23">#REF!</definedName>
    <definedName name="PROG" localSheetId="18">#REF!</definedName>
    <definedName name="PROG" localSheetId="11">#REF!</definedName>
    <definedName name="PROG" localSheetId="17">#REF!</definedName>
    <definedName name="PROG">#REF!</definedName>
    <definedName name="ptda" localSheetId="20">#REF!</definedName>
    <definedName name="ptda" localSheetId="13">#REF!</definedName>
    <definedName name="ptda" localSheetId="14">#REF!</definedName>
    <definedName name="ptda" localSheetId="15">#REF!</definedName>
    <definedName name="ptda" localSheetId="5">#REF!</definedName>
    <definedName name="ptda" localSheetId="23">#REF!</definedName>
    <definedName name="ptda" localSheetId="18">#REF!</definedName>
    <definedName name="ptda" localSheetId="11">#REF!</definedName>
    <definedName name="ptda" localSheetId="17">#REF!</definedName>
    <definedName name="ptda">#REF!</definedName>
    <definedName name="rubros_fpc" localSheetId="0">[1]INICIO!$AO$39:$AO$42</definedName>
    <definedName name="rubros_fpc" localSheetId="13">[1]INICIO!$AO$39:$AO$42</definedName>
    <definedName name="rubros_fpc" localSheetId="14">[1]INICIO!$AO$39:$AO$42</definedName>
    <definedName name="rubros_fpc" localSheetId="15">[1]INICIO!$AO$39:$AO$42</definedName>
    <definedName name="rubros_fpc" localSheetId="16">[1]INICIO!$AO$39:$AO$42</definedName>
    <definedName name="rubros_fpc" localSheetId="18">[2]INICIO!$AO$39:$AO$42</definedName>
    <definedName name="rubros_fpc">[1]INICIO!$AO$39:$AO$42</definedName>
    <definedName name="_xlnm.Print_Titles" localSheetId="9">ADS!$1:$4</definedName>
    <definedName name="_xlnm.Print_Titles" localSheetId="6">APP!$1:$5</definedName>
    <definedName name="_xlnm.Print_Titles" localSheetId="7">AR!$1:$4</definedName>
    <definedName name="_xlnm.Print_Titles" localSheetId="10">AUR!$1:$4</definedName>
    <definedName name="_xlnm.Print_Titles" localSheetId="21">Concurrentes!$1:$7</definedName>
    <definedName name="_xlnm.Print_Titles" localSheetId="2">'EAI-RAA'!$1:$6</definedName>
    <definedName name="_xlnm.Print_Titles" localSheetId="3">'EAI-RCR'!$1:$6</definedName>
    <definedName name="_xlnm.Print_Titles" localSheetId="4">'EAI-RFE'!$1:$6</definedName>
    <definedName name="_xlnm.Print_Titles" localSheetId="1">ECG!$1:$5</definedName>
    <definedName name="_xlnm.Print_Titles" localSheetId="13">'EP-02'!$1:$13</definedName>
    <definedName name="_xlnm.Print_Titles" localSheetId="14">'EP-03'!$1:$13</definedName>
    <definedName name="_xlnm.Print_Titles" localSheetId="15">'EP-04'!$2:$11</definedName>
    <definedName name="_xlnm.Print_Titles" localSheetId="16">'EP-05'!$1:$8</definedName>
    <definedName name="_xlnm.Print_Titles" localSheetId="5">EVARF!$1:$3</definedName>
    <definedName name="_xlnm.Print_Titles" localSheetId="24">FAIS!$1:$10</definedName>
    <definedName name="_xlnm.Print_Titles" localSheetId="22">FORTAMUN!$1:$5</definedName>
    <definedName name="_xlnm.Print_Titles" localSheetId="12">REA!$1:$4</definedName>
    <definedName name="_xlnm.Print_Titles" localSheetId="19">RED!$1:$4</definedName>
    <definedName name="_xlnm.Print_Titles" localSheetId="8">SAP!$1:$4</definedName>
    <definedName name="TYA" localSheetId="20">#REF!</definedName>
    <definedName name="TYA" localSheetId="13">#REF!</definedName>
    <definedName name="TYA" localSheetId="14">#REF!</definedName>
    <definedName name="TYA" localSheetId="15">#REF!</definedName>
    <definedName name="TYA" localSheetId="5">#REF!</definedName>
    <definedName name="TYA" localSheetId="23">#REF!</definedName>
    <definedName name="TYA" localSheetId="18">#REF!</definedName>
    <definedName name="TYA" localSheetId="11">#REF!</definedName>
    <definedName name="TYA" localSheetId="17">#REF!</definedName>
    <definedName name="TYA">#REF!</definedName>
    <definedName name="U" localSheetId="0">[1]INICIO!$Y$4:$Z$93</definedName>
    <definedName name="U" localSheetId="13">[1]INICIO!$Y$4:$Z$93</definedName>
    <definedName name="U" localSheetId="14">[1]INICIO!$Y$4:$Z$93</definedName>
    <definedName name="U" localSheetId="15">[1]INICIO!$Y$4:$Z$93</definedName>
    <definedName name="U" localSheetId="16">[1]INICIO!$Y$4:$Z$93</definedName>
    <definedName name="U" localSheetId="18">[2]INICIO!$Y$4:$Z$93</definedName>
    <definedName name="U">[1]INICIO!$Y$4:$Z$93</definedName>
    <definedName name="UEG_DENOM" localSheetId="0">[1]datos!$R$2:$R$31674</definedName>
    <definedName name="UEG_DENOM" localSheetId="13">[1]datos!$R$2:$R$31674</definedName>
    <definedName name="UEG_DENOM" localSheetId="14">[1]datos!$R$2:$R$31674</definedName>
    <definedName name="UEG_DENOM" localSheetId="15">[1]datos!$R$2:$R$31674</definedName>
    <definedName name="UEG_DENOM" localSheetId="16">[1]datos!$R$2:$R$31674</definedName>
    <definedName name="UEG_DENOM" localSheetId="18">[2]datos!$R$2:$R$31674</definedName>
    <definedName name="UEG_DENOM">[1]datos!$R$2:$R$31674</definedName>
    <definedName name="UR" localSheetId="0">[1]INICIO!$AJ$5:$AM$99</definedName>
    <definedName name="UR" localSheetId="13">#REF!</definedName>
    <definedName name="UR" localSheetId="14">#REF!</definedName>
    <definedName name="UR" localSheetId="15">[1]INICIO!$AJ$5:$AM$99</definedName>
    <definedName name="UR" localSheetId="16">[1]INICIO!$AJ$5:$AM$99</definedName>
    <definedName name="UR" localSheetId="18">[2]INICIO!$AJ$5:$AM$99</definedName>
    <definedName name="UR">[1]INICIO!$AJ$5:$AM$99</definedName>
  </definedNames>
  <calcPr calcId="152511"/>
</workbook>
</file>

<file path=xl/calcChain.xml><?xml version="1.0" encoding="utf-8"?>
<calcChain xmlns="http://schemas.openxmlformats.org/spreadsheetml/2006/main">
  <c r="D14" i="72" l="1"/>
  <c r="G14" i="72"/>
  <c r="D15" i="72"/>
  <c r="G15" i="72"/>
  <c r="D16" i="72"/>
  <c r="G16" i="72"/>
  <c r="D17" i="72"/>
  <c r="G17" i="72"/>
  <c r="D18" i="72"/>
  <c r="G18" i="72"/>
  <c r="D19" i="72"/>
  <c r="G19" i="72"/>
  <c r="D20" i="72"/>
  <c r="G20" i="72"/>
  <c r="D21" i="72"/>
  <c r="G21" i="72"/>
  <c r="G13" i="72"/>
  <c r="H14" i="32"/>
  <c r="H12" i="32"/>
  <c r="H10" i="32"/>
  <c r="H8" i="32"/>
  <c r="F129" i="41"/>
  <c r="E129" i="41"/>
  <c r="D129" i="41"/>
  <c r="F38" i="75"/>
  <c r="L38" i="75"/>
  <c r="J38" i="75"/>
  <c r="R22" i="21"/>
  <c r="R21" i="21"/>
  <c r="R20" i="21"/>
  <c r="R19" i="21"/>
  <c r="Q22" i="21"/>
  <c r="P22" i="21"/>
  <c r="P21" i="21"/>
  <c r="P20" i="21" s="1"/>
  <c r="P19" i="21" s="1"/>
  <c r="P30" i="21" s="1"/>
  <c r="O22" i="21"/>
  <c r="O21" i="21"/>
  <c r="O20" i="21"/>
  <c r="O19" i="21"/>
  <c r="N22" i="21"/>
  <c r="N21" i="21"/>
  <c r="N20" i="21"/>
  <c r="N19" i="21"/>
  <c r="Q21" i="21"/>
  <c r="Q20" i="21"/>
  <c r="Q19" i="21"/>
  <c r="M22" i="21"/>
  <c r="M21" i="21"/>
  <c r="M20" i="21"/>
  <c r="M19" i="21"/>
  <c r="S23" i="21"/>
  <c r="L23" i="21"/>
  <c r="R16" i="21"/>
  <c r="R15" i="21"/>
  <c r="R14" i="21"/>
  <c r="R13" i="21"/>
  <c r="Q16" i="21"/>
  <c r="P16" i="21"/>
  <c r="P15" i="21"/>
  <c r="P14" i="21"/>
  <c r="P13" i="21"/>
  <c r="O16" i="21"/>
  <c r="O15" i="21"/>
  <c r="O14" i="21"/>
  <c r="O13" i="21"/>
  <c r="N16" i="21"/>
  <c r="N15" i="21"/>
  <c r="N14" i="21"/>
  <c r="N13" i="21"/>
  <c r="Q15" i="21"/>
  <c r="Q14" i="21"/>
  <c r="Q13" i="21"/>
  <c r="M16" i="21"/>
  <c r="M15" i="21"/>
  <c r="M14" i="21"/>
  <c r="M13" i="21"/>
  <c r="S17" i="21"/>
  <c r="L17" i="21"/>
  <c r="R10" i="21"/>
  <c r="R9" i="21"/>
  <c r="R8" i="21"/>
  <c r="R7" i="21"/>
  <c r="Q10" i="21"/>
  <c r="Q9" i="21"/>
  <c r="Q8" i="21"/>
  <c r="Q7" i="21"/>
  <c r="P10" i="21"/>
  <c r="P9" i="21"/>
  <c r="P8" i="21"/>
  <c r="P7" i="21"/>
  <c r="O10" i="21"/>
  <c r="O9" i="21"/>
  <c r="O8" i="21"/>
  <c r="O7" i="21"/>
  <c r="N10" i="21"/>
  <c r="N9" i="21"/>
  <c r="N8" i="21"/>
  <c r="N7" i="21"/>
  <c r="M10" i="21"/>
  <c r="M9" i="21"/>
  <c r="M8" i="21"/>
  <c r="M7" i="21"/>
  <c r="S11" i="21"/>
  <c r="L11" i="21"/>
  <c r="H25" i="32"/>
  <c r="H24" i="32"/>
  <c r="H23" i="32"/>
  <c r="H22" i="32"/>
  <c r="H21" i="32"/>
  <c r="H20" i="32"/>
  <c r="H19" i="32"/>
  <c r="H18" i="32"/>
  <c r="H17" i="32"/>
  <c r="H16" i="32"/>
  <c r="G15" i="32"/>
  <c r="F15" i="32"/>
  <c r="E15" i="32"/>
  <c r="D15" i="32"/>
  <c r="C15" i="32"/>
  <c r="B15" i="32"/>
  <c r="H13" i="32"/>
  <c r="H11" i="32"/>
  <c r="H9" i="32"/>
  <c r="H7" i="32"/>
  <c r="G6" i="32"/>
  <c r="F6" i="32"/>
  <c r="E6" i="32"/>
  <c r="D6" i="32"/>
  <c r="C6" i="32"/>
  <c r="B6" i="32"/>
  <c r="O30" i="21"/>
  <c r="Q30" i="21"/>
  <c r="N30" i="21"/>
  <c r="G26" i="32"/>
  <c r="F26" i="32"/>
  <c r="C26" i="32"/>
  <c r="B26" i="32"/>
  <c r="D26" i="32"/>
  <c r="E26" i="32"/>
  <c r="M30" i="21"/>
  <c r="R30" i="21"/>
  <c r="T11" i="21"/>
  <c r="T23" i="21"/>
  <c r="T17" i="21"/>
  <c r="B17" i="90"/>
  <c r="J12" i="89"/>
  <c r="I12" i="89"/>
  <c r="H12" i="89"/>
  <c r="G12" i="89"/>
  <c r="F12" i="89"/>
  <c r="E12" i="89"/>
  <c r="D12" i="89"/>
  <c r="C12" i="89"/>
  <c r="B15" i="84"/>
  <c r="C15" i="84"/>
  <c r="D15" i="84"/>
  <c r="F40" i="72"/>
  <c r="E40" i="72"/>
  <c r="C40" i="72"/>
  <c r="B40" i="72"/>
  <c r="F30" i="72"/>
  <c r="E30" i="72"/>
  <c r="C30" i="72"/>
  <c r="B30" i="72"/>
  <c r="F22" i="72"/>
  <c r="E22" i="72"/>
  <c r="C22" i="72"/>
  <c r="B22" i="72"/>
  <c r="F13" i="72"/>
  <c r="F46" i="72"/>
  <c r="E13" i="72"/>
  <c r="C13" i="72"/>
  <c r="C46" i="72"/>
  <c r="B13" i="72"/>
  <c r="B46" i="72"/>
  <c r="D23" i="72"/>
  <c r="D24" i="72"/>
  <c r="G24" i="72"/>
  <c r="D25" i="72"/>
  <c r="G25" i="72"/>
  <c r="D26" i="72"/>
  <c r="G26" i="72"/>
  <c r="D27" i="72"/>
  <c r="G27" i="72"/>
  <c r="D28" i="72"/>
  <c r="G28" i="72"/>
  <c r="D29" i="72"/>
  <c r="G29" i="72"/>
  <c r="D31" i="72"/>
  <c r="G31" i="72"/>
  <c r="D32" i="72"/>
  <c r="G32" i="72"/>
  <c r="D33" i="72"/>
  <c r="G33" i="72"/>
  <c r="D34" i="72"/>
  <c r="G34" i="72"/>
  <c r="D35" i="72"/>
  <c r="G35" i="72"/>
  <c r="D36" i="72"/>
  <c r="G36" i="72"/>
  <c r="D37" i="72"/>
  <c r="G37" i="72"/>
  <c r="D38" i="72"/>
  <c r="G38" i="72"/>
  <c r="D39" i="72"/>
  <c r="G39" i="72"/>
  <c r="D41" i="72"/>
  <c r="G41" i="72"/>
  <c r="D42" i="72"/>
  <c r="G42" i="72"/>
  <c r="D43" i="72"/>
  <c r="G43" i="72"/>
  <c r="D44" i="72"/>
  <c r="G44" i="72"/>
  <c r="G23" i="72"/>
  <c r="D40" i="72"/>
  <c r="G40" i="72"/>
  <c r="D30" i="72"/>
  <c r="G30" i="72"/>
  <c r="D22" i="72"/>
  <c r="G22" i="72"/>
  <c r="D46" i="72"/>
  <c r="E46" i="72"/>
  <c r="E21" i="85"/>
  <c r="D21" i="85"/>
  <c r="C21" i="85"/>
  <c r="F11" i="73"/>
  <c r="I11" i="73"/>
  <c r="I10" i="73"/>
  <c r="H104" i="75"/>
  <c r="N104" i="75"/>
  <c r="H103" i="75"/>
  <c r="N103" i="75"/>
  <c r="H102" i="75"/>
  <c r="N102" i="75"/>
  <c r="H101" i="75"/>
  <c r="N101" i="75"/>
  <c r="H100" i="75"/>
  <c r="N100" i="75"/>
  <c r="H99" i="75"/>
  <c r="N99" i="75"/>
  <c r="H98" i="75"/>
  <c r="N98" i="75"/>
  <c r="L96" i="75"/>
  <c r="J96" i="75"/>
  <c r="F96" i="75"/>
  <c r="D96" i="75"/>
  <c r="H94" i="75"/>
  <c r="N94" i="75"/>
  <c r="H93" i="75"/>
  <c r="N93" i="75"/>
  <c r="H92" i="75"/>
  <c r="N92" i="75"/>
  <c r="N90" i="75"/>
  <c r="H90" i="75"/>
  <c r="H88" i="75"/>
  <c r="N88" i="75"/>
  <c r="H87" i="75"/>
  <c r="N87" i="75"/>
  <c r="H86" i="75"/>
  <c r="N86" i="75"/>
  <c r="H85" i="75"/>
  <c r="N85" i="75"/>
  <c r="H84" i="75"/>
  <c r="N84" i="75"/>
  <c r="H83" i="75"/>
  <c r="N83" i="75"/>
  <c r="H82" i="75"/>
  <c r="N82" i="75"/>
  <c r="L80" i="75"/>
  <c r="J80" i="75"/>
  <c r="F80" i="75"/>
  <c r="D80" i="75"/>
  <c r="H78" i="75"/>
  <c r="N78" i="75"/>
  <c r="H77" i="75"/>
  <c r="N77" i="75"/>
  <c r="H76" i="75"/>
  <c r="N76" i="75"/>
  <c r="L74" i="75"/>
  <c r="J74" i="75"/>
  <c r="F74" i="75"/>
  <c r="D74" i="75"/>
  <c r="H72" i="75"/>
  <c r="N72" i="75"/>
  <c r="H71" i="75"/>
  <c r="N71" i="75"/>
  <c r="H70" i="75"/>
  <c r="N70" i="75"/>
  <c r="H69" i="75"/>
  <c r="N69" i="75"/>
  <c r="H68" i="75"/>
  <c r="N68" i="75"/>
  <c r="H67" i="75"/>
  <c r="N67" i="75"/>
  <c r="H66" i="75"/>
  <c r="N66" i="75"/>
  <c r="H65" i="75"/>
  <c r="N65" i="75"/>
  <c r="H64" i="75"/>
  <c r="N64" i="75"/>
  <c r="L62" i="75"/>
  <c r="J62" i="75"/>
  <c r="F62" i="75"/>
  <c r="D62" i="75"/>
  <c r="H60" i="75"/>
  <c r="N60" i="75"/>
  <c r="H59" i="75"/>
  <c r="N59" i="75"/>
  <c r="H58" i="75"/>
  <c r="N58" i="75"/>
  <c r="H57" i="75"/>
  <c r="N57" i="75"/>
  <c r="H56" i="75"/>
  <c r="N56" i="75"/>
  <c r="H55" i="75"/>
  <c r="N55" i="75"/>
  <c r="H54" i="75"/>
  <c r="N54" i="75"/>
  <c r="H53" i="75"/>
  <c r="N53" i="75"/>
  <c r="H52" i="75"/>
  <c r="N52" i="75"/>
  <c r="L50" i="75"/>
  <c r="J50" i="75"/>
  <c r="F50" i="75"/>
  <c r="D50" i="75"/>
  <c r="H48" i="75"/>
  <c r="N48" i="75"/>
  <c r="H47" i="75"/>
  <c r="N47" i="75"/>
  <c r="H46" i="75"/>
  <c r="N46" i="75"/>
  <c r="H45" i="75"/>
  <c r="N45" i="75"/>
  <c r="H44" i="75"/>
  <c r="N44" i="75"/>
  <c r="H43" i="75"/>
  <c r="N43" i="75"/>
  <c r="H42" i="75"/>
  <c r="N42" i="75"/>
  <c r="H41" i="75"/>
  <c r="N41" i="75"/>
  <c r="H40" i="75"/>
  <c r="N40" i="75"/>
  <c r="D38" i="75"/>
  <c r="H38" i="75"/>
  <c r="H36" i="75"/>
  <c r="N36" i="75"/>
  <c r="H35" i="75"/>
  <c r="N35" i="75"/>
  <c r="H34" i="75"/>
  <c r="N34" i="75"/>
  <c r="H33" i="75"/>
  <c r="N33" i="75"/>
  <c r="H32" i="75"/>
  <c r="N32" i="75"/>
  <c r="H31" i="75"/>
  <c r="N31" i="75"/>
  <c r="H30" i="75"/>
  <c r="N30" i="75"/>
  <c r="H29" i="75"/>
  <c r="H28" i="75"/>
  <c r="N28" i="75"/>
  <c r="L26" i="75"/>
  <c r="J26" i="75"/>
  <c r="F26" i="75"/>
  <c r="D26" i="75"/>
  <c r="H24" i="75"/>
  <c r="N24" i="75"/>
  <c r="H23" i="75"/>
  <c r="N23" i="75"/>
  <c r="H22" i="75"/>
  <c r="N22" i="75"/>
  <c r="H21" i="75"/>
  <c r="N21" i="75"/>
  <c r="H20" i="75"/>
  <c r="N20" i="75"/>
  <c r="H19" i="75"/>
  <c r="N19" i="75"/>
  <c r="H18" i="75"/>
  <c r="L16" i="75"/>
  <c r="J16" i="75"/>
  <c r="F16" i="75"/>
  <c r="D16" i="75"/>
  <c r="I35" i="73"/>
  <c r="H35" i="73"/>
  <c r="G35" i="73"/>
  <c r="F35" i="73"/>
  <c r="E35" i="73"/>
  <c r="D35" i="73"/>
  <c r="I30" i="73"/>
  <c r="H30" i="73"/>
  <c r="G30" i="73"/>
  <c r="F30" i="73"/>
  <c r="E30" i="73"/>
  <c r="D30" i="73"/>
  <c r="I26" i="73"/>
  <c r="H26" i="73"/>
  <c r="G26" i="73"/>
  <c r="F26" i="73"/>
  <c r="E26" i="73"/>
  <c r="D26" i="73"/>
  <c r="I22" i="73"/>
  <c r="H22" i="73"/>
  <c r="G22" i="73"/>
  <c r="F22" i="73"/>
  <c r="E22" i="73"/>
  <c r="D22" i="73"/>
  <c r="I13" i="73"/>
  <c r="H13" i="73"/>
  <c r="G13" i="73"/>
  <c r="F13" i="73"/>
  <c r="E13" i="73"/>
  <c r="D13" i="73"/>
  <c r="H10" i="73"/>
  <c r="G10" i="73"/>
  <c r="E10" i="73"/>
  <c r="D10" i="73"/>
  <c r="D40" i="73"/>
  <c r="M23" i="70"/>
  <c r="L23" i="70"/>
  <c r="K23" i="70"/>
  <c r="J23" i="70"/>
  <c r="I23" i="70"/>
  <c r="G23" i="70"/>
  <c r="F23" i="70"/>
  <c r="D23" i="70"/>
  <c r="H20" i="70"/>
  <c r="N20" i="70"/>
  <c r="H18" i="70"/>
  <c r="N18" i="70"/>
  <c r="H16" i="70"/>
  <c r="H23" i="70" s="1"/>
  <c r="G46" i="72"/>
  <c r="H50" i="75"/>
  <c r="N38" i="75"/>
  <c r="J106" i="75"/>
  <c r="L106" i="75"/>
  <c r="H96" i="75"/>
  <c r="D13" i="72"/>
  <c r="E40" i="73"/>
  <c r="G40" i="73"/>
  <c r="H80" i="75"/>
  <c r="F106" i="75"/>
  <c r="F10" i="73"/>
  <c r="F40" i="73"/>
  <c r="H62" i="75"/>
  <c r="H40" i="73"/>
  <c r="I40" i="73"/>
  <c r="H74" i="75"/>
  <c r="D106" i="75"/>
  <c r="H16" i="75"/>
  <c r="N74" i="75"/>
  <c r="H26" i="75"/>
  <c r="N96" i="75"/>
  <c r="N18" i="75"/>
  <c r="N16" i="75"/>
  <c r="N29" i="75"/>
  <c r="N26" i="75"/>
  <c r="N80" i="75"/>
  <c r="N50" i="75"/>
  <c r="N62" i="75"/>
  <c r="H106" i="75"/>
  <c r="N106" i="75"/>
  <c r="N16" i="70" l="1"/>
  <c r="N23" i="70" s="1"/>
</calcChain>
</file>

<file path=xl/sharedStrings.xml><?xml version="1.0" encoding="utf-8"?>
<sst xmlns="http://schemas.openxmlformats.org/spreadsheetml/2006/main" count="1295" uniqueCount="653">
  <si>
    <t>PRESUPUESTO (Pesos con dos decimales)</t>
  </si>
  <si>
    <t>ORIGINAL</t>
  </si>
  <si>
    <t>MODIFICADO</t>
  </si>
  <si>
    <t>EJERCIDO</t>
  </si>
  <si>
    <t>AI</t>
  </si>
  <si>
    <t>(5)</t>
  </si>
  <si>
    <t>DENOMINACIÓN</t>
  </si>
  <si>
    <t>(3)</t>
  </si>
  <si>
    <t>(4)</t>
  </si>
  <si>
    <t>(6)</t>
  </si>
  <si>
    <t>(7)</t>
  </si>
  <si>
    <t>(8)</t>
  </si>
  <si>
    <t>(9)</t>
  </si>
  <si>
    <t>A)</t>
  </si>
  <si>
    <t>B)</t>
  </si>
  <si>
    <t>CARACTERÍSTICAS</t>
  </si>
  <si>
    <t xml:space="preserve"> AYUDAS, DONATIVOS Y SUBSIDIOS</t>
  </si>
  <si>
    <t xml:space="preserve"> BENEFICIARIO</t>
  </si>
  <si>
    <t xml:space="preserve"> TOTAL</t>
  </si>
  <si>
    <t>UNIDAD           DE          MEDIDA</t>
  </si>
  <si>
    <t>R      E      S      U      L      T      A      D      O      S</t>
  </si>
  <si>
    <t>FÍSICO</t>
  </si>
  <si>
    <t>PRESUPUESTAL   (Pesos con dos decimales)</t>
  </si>
  <si>
    <t xml:space="preserve">ORIGINAL      </t>
  </si>
  <si>
    <t xml:space="preserve">MODIFICADO        </t>
  </si>
  <si>
    <t xml:space="preserve">ALCANZADO           </t>
  </si>
  <si>
    <t xml:space="preserve">R      E      S      U      L      T      A      D      O      </t>
  </si>
  <si>
    <t>CAPÍTULO</t>
  </si>
  <si>
    <r>
      <t>A)</t>
    </r>
    <r>
      <rPr>
        <b/>
        <sz val="7"/>
        <color indexed="16"/>
        <rFont val="Century Gothic"/>
        <family val="2"/>
      </rPr>
      <t/>
    </r>
  </si>
  <si>
    <r>
      <t>B)</t>
    </r>
    <r>
      <rPr>
        <b/>
        <sz val="7"/>
        <color indexed="16"/>
        <rFont val="Century Gothic"/>
        <family val="2"/>
      </rPr>
      <t/>
    </r>
  </si>
  <si>
    <t>FUENTE DE FINANCIAMIENTO</t>
  </si>
  <si>
    <t>(2)</t>
  </si>
  <si>
    <t xml:space="preserve">MODIFICADO   </t>
  </si>
  <si>
    <t>ECG  ANÁLISIS DE EGRESOS POR CAPÍTULO DE GASTO</t>
  </si>
  <si>
    <t>TOTAL UR</t>
  </si>
  <si>
    <t>EAI-RCR    EGRESOS  POR ACTIVIDAD INSTITUCIONAL CON RECURSOS DE CRÉDITO</t>
  </si>
  <si>
    <t>EAI-RFE    EGRESOS  POR ACTIVIDAD INSTITUCIONAL CON RECURSOS FEDERALES</t>
  </si>
  <si>
    <t>CONCEPTO</t>
  </si>
  <si>
    <t>MONTO (Pesos con dos decimales)</t>
  </si>
  <si>
    <t>DESTINO DEL GASTO</t>
  </si>
  <si>
    <t>REMANENTE</t>
  </si>
  <si>
    <t>RENDIMIENTOS
FINANCIEROS</t>
  </si>
  <si>
    <t>FINANCIAMIENTO</t>
  </si>
  <si>
    <t>1/ Tipo de Beneficiario sea persona, grupo, asociación o empresa.</t>
  </si>
  <si>
    <t>DESCRIPCIÓN</t>
  </si>
  <si>
    <t xml:space="preserve">DELEGACIÓN  </t>
  </si>
  <si>
    <t>COLONIA</t>
  </si>
  <si>
    <t>REA  REMANENTES DE EJERCICIOS ANTERIORES</t>
  </si>
  <si>
    <t>FI</t>
  </si>
  <si>
    <t>F</t>
  </si>
  <si>
    <t>SF</t>
  </si>
  <si>
    <t>UNIDAD
DE
MEDIDA</t>
  </si>
  <si>
    <t>ORIGINAL
(1)</t>
  </si>
  <si>
    <t>MODIFICADO
(2)</t>
  </si>
  <si>
    <t>ALCANZADO
(3)</t>
  </si>
  <si>
    <t>3/1*100
=(4)</t>
  </si>
  <si>
    <t>3/2*100
=(5)</t>
  </si>
  <si>
    <t>MODIFICADO
(7)</t>
  </si>
  <si>
    <t>FI/F</t>
  </si>
  <si>
    <t>MODIFICADO  
(1)</t>
  </si>
  <si>
    <t>EJERCIDO
(2)</t>
  </si>
  <si>
    <t>MODIFICADA</t>
  </si>
  <si>
    <t>ALCANZADA</t>
  </si>
  <si>
    <t>UNIDAD DE
MEDIDA</t>
  </si>
  <si>
    <t>ÍNDICE DE
CUMPLIMIENTO DE METAS</t>
  </si>
  <si>
    <t>ÍNDICE DE
CUMPLIMIENTO PRESUPUESTAL</t>
  </si>
  <si>
    <t>EAI-RAA    EGRESOS  POR ACTIVIDAD INSTITUCIONAL CON RECURSOS DE INGRESOS DE APLICACIÓN AUTOMÁTICA</t>
  </si>
  <si>
    <t>Elaboró:</t>
  </si>
  <si>
    <t>___________________________________________________________________________</t>
  </si>
  <si>
    <t>____________________________________________________________</t>
  </si>
  <si>
    <t xml:space="preserve">Autorizó: </t>
  </si>
  <si>
    <t>Elaboró</t>
  </si>
  <si>
    <t>Elaboró: ______________________________________</t>
  </si>
  <si>
    <t>Elaboró: __________________________________________________</t>
  </si>
  <si>
    <t>Elaboró: ________________________________________________</t>
  </si>
  <si>
    <t>TOTAL UR (7)</t>
  </si>
  <si>
    <r>
      <t>DENOMINACIÓN DEL PROGRAMA</t>
    </r>
    <r>
      <rPr>
        <sz val="8"/>
        <rFont val="Gotham Rounded Book"/>
        <family val="3"/>
      </rPr>
      <t xml:space="preserve"> </t>
    </r>
    <r>
      <rPr>
        <vertAlign val="superscript"/>
        <sz val="8"/>
        <rFont val="Gotham Rounded Book"/>
        <family val="3"/>
      </rPr>
      <t>1/</t>
    </r>
  </si>
  <si>
    <r>
      <t xml:space="preserve"> TIPO</t>
    </r>
    <r>
      <rPr>
        <vertAlign val="superscript"/>
        <sz val="9"/>
        <rFont val="Gotham Rounded Book"/>
        <family val="3"/>
      </rPr>
      <t>2/</t>
    </r>
    <r>
      <rPr>
        <b/>
        <vertAlign val="superscript"/>
        <sz val="9"/>
        <rFont val="Gotham Rounded Book"/>
        <family val="3"/>
      </rPr>
      <t xml:space="preserve"> </t>
    </r>
  </si>
  <si>
    <r>
      <t xml:space="preserve"> PRESUPUESTO (Pesos con dos decimales)</t>
    </r>
    <r>
      <rPr>
        <b/>
        <vertAlign val="superscript"/>
        <sz val="8"/>
        <rFont val="Gotham Rounded Book"/>
        <family val="3"/>
      </rPr>
      <t xml:space="preserve"> </t>
    </r>
  </si>
  <si>
    <r>
      <t xml:space="preserve"> TIPO</t>
    </r>
    <r>
      <rPr>
        <b/>
        <vertAlign val="superscript"/>
        <sz val="8"/>
        <rFont val="Gotham Rounded Book"/>
        <family val="3"/>
      </rPr>
      <t>1/</t>
    </r>
    <r>
      <rPr>
        <b/>
        <sz val="8"/>
        <rFont val="Gotham Rounded Book"/>
        <family val="3"/>
      </rPr>
      <t xml:space="preserve"> </t>
    </r>
  </si>
  <si>
    <t>COMPROMETIDO</t>
  </si>
  <si>
    <t>DEVENGADO</t>
  </si>
  <si>
    <t>PAGADO</t>
  </si>
  <si>
    <t>APROBADO</t>
  </si>
  <si>
    <t>[1]</t>
  </si>
  <si>
    <t>[2]</t>
  </si>
  <si>
    <t>[3]</t>
  </si>
  <si>
    <t>[4]</t>
  </si>
  <si>
    <t>[5]</t>
  </si>
  <si>
    <t>[6]</t>
  </si>
  <si>
    <t>GASTO
 CORRIENTE</t>
  </si>
  <si>
    <t>GASTO DE
CAPITAL</t>
  </si>
  <si>
    <t>APROBADO
(6)</t>
  </si>
  <si>
    <t>COMPROMETIDO
(8)</t>
  </si>
  <si>
    <t>DEVENGADO
(9)</t>
  </si>
  <si>
    <t>EJERCIDO
(10)</t>
  </si>
  <si>
    <t>PAGADO
(11)</t>
  </si>
  <si>
    <t>9/6*100
=(12)</t>
  </si>
  <si>
    <t>9/7*100
=(13)</t>
  </si>
  <si>
    <t>10/6*100
=(14)</t>
  </si>
  <si>
    <t>10/7*100
=(15)</t>
  </si>
  <si>
    <t>(INCLUIR EL NOMBRE DEL FONDO, CONVENIO O SUBSIDIO)*</t>
  </si>
  <si>
    <t>* Especificar  el nombre del Fondo, Convenio o Subsidio (FAM, FASSA, FORTAMUN,  FAFEF, FIES, HABITAT, APAZU, Seguro Popular, Caravanas de la Salud, entre otros).</t>
  </si>
  <si>
    <t>ORIGINAL
[1]</t>
  </si>
  <si>
    <t>MODIFICADO
[2]</t>
  </si>
  <si>
    <t>ALCANZADO
[3]</t>
  </si>
  <si>
    <t>APROBADO
(5)</t>
  </si>
  <si>
    <t>MODIFICADO
(6)</t>
  </si>
  <si>
    <t>COMPROMETIDO
(7)</t>
  </si>
  <si>
    <t>DEVENGADO
(8)</t>
  </si>
  <si>
    <t>EJERCIDO
(9)</t>
  </si>
  <si>
    <t>PAGADO
(10)</t>
  </si>
  <si>
    <t>IARCM
(%)
4/11</t>
  </si>
  <si>
    <t>ADS  AYUDAS, DONATIVOS Y SUBSIDIOS</t>
  </si>
  <si>
    <t>SAP   PROGRAMAS QUE OTORGAN SUBSIDIOS Y APOYOS A LA POBLACIÓN</t>
  </si>
  <si>
    <t>APP AVANCE PROGRAMÁTICO-PRESUPUESTAL DE ACTIVIDADES INSTITUCIONALES</t>
  </si>
  <si>
    <t xml:space="preserve">APROBADO*
</t>
  </si>
  <si>
    <t xml:space="preserve">1/ Se refiere a programas públicos que cuentan con reglas de operación publicadas en la Gaceta Oficial del Distrito Federal. </t>
  </si>
  <si>
    <t>EJE</t>
  </si>
  <si>
    <t>PP</t>
  </si>
  <si>
    <t>FECHA DE PUBLICACIÓN DE REGLAS DE OPERACIÓN</t>
  </si>
  <si>
    <t>[4-2]</t>
  </si>
  <si>
    <t>[5-1]</t>
  </si>
  <si>
    <t>Poder Ejecutivo</t>
  </si>
  <si>
    <t>Gasto por Categoría Programática</t>
  </si>
  <si>
    <t>EGRESOS</t>
  </si>
  <si>
    <t>APROBADO 
1</t>
  </si>
  <si>
    <t>MODIFICADO
3=(1+2)</t>
  </si>
  <si>
    <t>DEVENGADO
4</t>
  </si>
  <si>
    <t>PAGADO
5</t>
  </si>
  <si>
    <t>6=(3-4)</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</si>
  <si>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</si>
  <si>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</si>
  <si>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</si>
  <si>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</si>
  <si>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</si>
  <si>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</si>
  <si>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</si>
  <si>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</si>
  <si>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</si>
  <si>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</si>
  <si>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</si>
  <si>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</si>
  <si>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</si>
  <si>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</si>
  <si>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</si>
  <si>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</si>
  <si>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</si>
  <si>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</si>
  <si>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</si>
  <si>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</si>
  <si>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</si>
  <si>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</si>
  <si>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</si>
  <si>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</si>
  <si>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</si>
  <si>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</si>
  <si>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</si>
  <si>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</si>
  <si>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</si>
  <si>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</si>
  <si>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Total del Gasto</t>
  </si>
  <si>
    <t>Estado Analítico del Ejercicio del Presupuesto de Egresos</t>
  </si>
  <si>
    <t>Clasificación Económica (Por Tipo de Gasto)</t>
  </si>
  <si>
    <t>Concepto</t>
  </si>
  <si>
    <t>Egresos</t>
  </si>
  <si>
    <t>Aprobado</t>
  </si>
  <si>
    <t>Ampliaciones/
(Reducciones)</t>
  </si>
  <si>
    <t>Modificado</t>
  </si>
  <si>
    <t>Devengado</t>
  </si>
  <si>
    <t>Pagado</t>
  </si>
  <si>
    <t>Subejercicio</t>
  </si>
  <si>
    <t>3 = (1 + 2)</t>
  </si>
  <si>
    <t>6 = (3 - 4)</t>
  </si>
  <si>
    <t>Gasto Corriente</t>
  </si>
  <si>
    <t>Gasto de Capital</t>
  </si>
  <si>
    <t>Amortización de la Deuda y Disminución de Pasivos</t>
  </si>
  <si>
    <t>Clasificación por Objeto del Gasto (Capítulo y Concepto)</t>
  </si>
  <si>
    <t>3 = (1+2)</t>
  </si>
  <si>
    <t>6 = (3-4)</t>
  </si>
  <si>
    <t>Servicios Personales</t>
  </si>
  <si>
    <t xml:space="preserve">    Remuneraciones al Personal de Carácter Permanente</t>
  </si>
  <si>
    <t xml:space="preserve">    Remuneraciones al Personal de Carácter Transitorio</t>
  </si>
  <si>
    <t xml:space="preserve">    Remuneraciones Adicionales y Especiales</t>
  </si>
  <si>
    <t xml:space="preserve">    Seguridad Social</t>
  </si>
  <si>
    <t xml:space="preserve">    Otras Prestaciones Sociales y Económicas</t>
  </si>
  <si>
    <t xml:space="preserve">    Previsiones</t>
  </si>
  <si>
    <t xml:space="preserve">    Pago de Estímulos a Servidores Públicos </t>
  </si>
  <si>
    <t>Materiales y Suministros</t>
  </si>
  <si>
    <t xml:space="preserve">   Alimentos y Utensilios</t>
  </si>
  <si>
    <t xml:space="preserve">   Materias Primas y Materiales de Producción y Comercialización</t>
  </si>
  <si>
    <t xml:space="preserve">   Materiales y Artículos de Construcción y de Reparación </t>
  </si>
  <si>
    <t xml:space="preserve">   Productos Químicos, Farmacéuticos y de Laboratorio</t>
  </si>
  <si>
    <t xml:space="preserve">   Combustibles, Lubricantes y Aditivos</t>
  </si>
  <si>
    <t xml:space="preserve">   Vestuario, Blancos, Prendas de Protección y Artículos Deportivos</t>
  </si>
  <si>
    <t xml:space="preserve">   Materiales y Suministros para Seguridad</t>
  </si>
  <si>
    <t xml:space="preserve">   Herramientas, Refacciones y Accesorios Menores</t>
  </si>
  <si>
    <t xml:space="preserve">   </t>
  </si>
  <si>
    <t>Servicios Generales</t>
  </si>
  <si>
    <t xml:space="preserve">   Servicios Básicos</t>
  </si>
  <si>
    <t xml:space="preserve">   Servicios de Arrendamiento</t>
  </si>
  <si>
    <t xml:space="preserve">   Servicios Profesionales, Científicos, Técnicos y Otros Servicios</t>
  </si>
  <si>
    <t xml:space="preserve">   Servicios Financieros, Bancarios y Comerciales</t>
  </si>
  <si>
    <t xml:space="preserve">   Servicios de Instalación, Reparación, Mantenimiento y Conservación</t>
  </si>
  <si>
    <t xml:space="preserve">   Servicios de Comunicación Social y Publicidad</t>
  </si>
  <si>
    <t xml:space="preserve">   Servicios de Traslado y Viáticos</t>
  </si>
  <si>
    <t xml:space="preserve">   Servicios Oficiales</t>
  </si>
  <si>
    <t>Transferencias, Asignaciones, Subsidios y Otras Ayudas</t>
  </si>
  <si>
    <t xml:space="preserve">   Transferencias Internas y Asignaciones al Sector Público</t>
  </si>
  <si>
    <t xml:space="preserve">   Transferencias al Resto del Sector Público</t>
  </si>
  <si>
    <t xml:space="preserve">   Subsidios y Subvenciones</t>
  </si>
  <si>
    <t xml:space="preserve">   Ayudas Sociales</t>
  </si>
  <si>
    <t xml:space="preserve">   Pensiones y Jubilaciones</t>
  </si>
  <si>
    <t xml:space="preserve">   Transferencias a Fideicomisos, Mandatos y Otros Análogos</t>
  </si>
  <si>
    <t xml:space="preserve">   Transferencias a la Seguridad Social</t>
  </si>
  <si>
    <t xml:space="preserve">   Donativos</t>
  </si>
  <si>
    <t xml:space="preserve">   Transferencias al Exterior</t>
  </si>
  <si>
    <t>Bienes Muebles, Inmuebles e Intangibles</t>
  </si>
  <si>
    <t xml:space="preserve">   Mobiliario y Equipo de Administración</t>
  </si>
  <si>
    <t xml:space="preserve">   Mobiliario y Equipo Educacional y Recreativo</t>
  </si>
  <si>
    <t xml:space="preserve">   Equipo e Instrumental Médico y de Laboratorio </t>
  </si>
  <si>
    <t xml:space="preserve">   Vehículos y Equipo de Transporte</t>
  </si>
  <si>
    <t xml:space="preserve">   Equipo de Defensa y Seguridad</t>
  </si>
  <si>
    <t xml:space="preserve">   Maquinaria, Otros Equipos y Herramientas</t>
  </si>
  <si>
    <t xml:space="preserve">   Activos Biológicos</t>
  </si>
  <si>
    <t xml:space="preserve">   Bienes Inmuebles</t>
  </si>
  <si>
    <t xml:space="preserve">   Activos Intangibles</t>
  </si>
  <si>
    <t>Inversión Pública</t>
  </si>
  <si>
    <t xml:space="preserve">   Obra Pública en Bienes de Dominio Público</t>
  </si>
  <si>
    <t xml:space="preserve">   Obra Pública en Bienes Propios</t>
  </si>
  <si>
    <t xml:space="preserve">   Proyectos Productivos y Acciones de Fomento</t>
  </si>
  <si>
    <t>Inversiones Financieras y Otras Provisiones</t>
  </si>
  <si>
    <t xml:space="preserve">   Inversiones para el Fomento de  Actividades Productivas</t>
  </si>
  <si>
    <t xml:space="preserve">   Acciones y Participaciones de Capital</t>
  </si>
  <si>
    <t xml:space="preserve">   Compra de Títulos y Valores</t>
  </si>
  <si>
    <t xml:space="preserve">   Concesión de Préstamos</t>
  </si>
  <si>
    <t xml:space="preserve">   Inversiones en Fideicomisos, Mandatos y Otros Análogos</t>
  </si>
  <si>
    <t xml:space="preserve">   Otras Inversiones Financieras</t>
  </si>
  <si>
    <t xml:space="preserve">   Provisiones para Contigencias y Otras Erogaciones Especiales</t>
  </si>
  <si>
    <t>Participaciones y Aportaciones</t>
  </si>
  <si>
    <t xml:space="preserve">   Partipaciones</t>
  </si>
  <si>
    <t xml:space="preserve">   Aportaciones</t>
  </si>
  <si>
    <t xml:space="preserve">   Convenios</t>
  </si>
  <si>
    <t>Deuda Pública</t>
  </si>
  <si>
    <t xml:space="preserve">   Amortización de la Deuda Pública</t>
  </si>
  <si>
    <t xml:space="preserve">   Intereses de la Deuda Pública</t>
  </si>
  <si>
    <t xml:space="preserve">   Comisiones de la Deuda Pública </t>
  </si>
  <si>
    <t xml:space="preserve">   Gastos de la Deuda Pública </t>
  </si>
  <si>
    <t xml:space="preserve">   Costo por Coberturas</t>
  </si>
  <si>
    <t xml:space="preserve">   Apoyos Financieros</t>
  </si>
  <si>
    <t xml:space="preserve">   Adeudos de Ejercicios Fiscales Anteriores (Adefas)</t>
  </si>
  <si>
    <t xml:space="preserve">   Total Gasto</t>
  </si>
  <si>
    <t>Clasificación Funcional (Finalidad y Función)</t>
  </si>
  <si>
    <t>3=(1+2)</t>
  </si>
  <si>
    <t>Gobierno</t>
  </si>
  <si>
    <t>Legislación</t>
  </si>
  <si>
    <t>Justicia</t>
  </si>
  <si>
    <t>Otros Servicios Generales</t>
  </si>
  <si>
    <t>Desarrollo Social</t>
  </si>
  <si>
    <t>Protección Ambiental</t>
  </si>
  <si>
    <t>Salud</t>
  </si>
  <si>
    <t>Educación</t>
  </si>
  <si>
    <t>Protección Social</t>
  </si>
  <si>
    <t>Otros Asuntos Sociales</t>
  </si>
  <si>
    <t>Desarrollo Económico</t>
  </si>
  <si>
    <t>Transporte</t>
  </si>
  <si>
    <t>Turismo</t>
  </si>
  <si>
    <t>Coordinación de la Política de Gobierno</t>
  </si>
  <si>
    <t>Asuntos Financieros y Hacendarios</t>
  </si>
  <si>
    <t>Recreación, Cultura y Otras Manifestaciones Sociales</t>
  </si>
  <si>
    <t>Asuntos Económicos, Comerciales y Laborales en General</t>
  </si>
  <si>
    <t>Agropecuaria, Silvicultura, Pesca y Caza</t>
  </si>
  <si>
    <t>Ciencia, Tecnología e Innovación</t>
  </si>
  <si>
    <t>Otras Industrias y Otros Asuntos Económicos</t>
  </si>
  <si>
    <t>Transacciones de la Deuda Publica / Costo Financiero de la Deuda</t>
  </si>
  <si>
    <t xml:space="preserve">IMPORTE DE LA
VARIACIÓN    </t>
  </si>
  <si>
    <t>EXPLICACIONES A LAS VARIACIONES:</t>
  </si>
  <si>
    <t>Del ejercido respecto del aprobado.</t>
  </si>
  <si>
    <t>Del devengado respecto del modificado.</t>
  </si>
  <si>
    <t>Autorizó: ___________________________________________</t>
  </si>
  <si>
    <t>ACCIÓN O PROYECTO</t>
  </si>
  <si>
    <t>TOTAL URG (7)</t>
  </si>
  <si>
    <t xml:space="preserve">   Otros Servicios Generales</t>
  </si>
  <si>
    <t>ICMP
(%)
3/1 = [4]</t>
  </si>
  <si>
    <t>ICPP
(%)
9/5 = [11]</t>
  </si>
  <si>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</si>
  <si>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</si>
  <si>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</si>
  <si>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</si>
  <si>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</si>
  <si>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</si>
  <si>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</si>
  <si>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</si>
  <si>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</si>
  <si>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</si>
  <si>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Cuestionarios__ Entrevistas__ Formatos__ Otros__ Especifique:</t>
  </si>
  <si>
    <t>Descripción de las técnicas y modelos utilizados: </t>
  </si>
  <si>
    <t>2.1 Describir los hallazgos más relevantes de la evaluación:</t>
  </si>
  <si>
    <t>2.2.1 Fortalezas:</t>
  </si>
  <si>
    <t>2.2.2 Oportunidades:</t>
  </si>
  <si>
    <t>2.2.3 Debilidades:</t>
  </si>
  <si>
    <t>2.2.4 Amenazas:</t>
  </si>
  <si>
    <t>3.1 Describir brevemente las conclusiones de la evaluación: </t>
  </si>
  <si>
    <t>3.2 Describir las recomendaciones de acuerdo a su relevancia:</t>
  </si>
  <si>
    <t>1:</t>
  </si>
  <si>
    <t>2: </t>
  </si>
  <si>
    <t>3: </t>
  </si>
  <si>
    <t>4: </t>
  </si>
  <si>
    <t>5:</t>
  </si>
  <si>
    <t>6:</t>
  </si>
  <si>
    <t>7:</t>
  </si>
  <si>
    <t>4.1 Nombre del coordinador de la evaluación:</t>
  </si>
  <si>
    <t>4.2 Cargo:</t>
  </si>
  <si>
    <t xml:space="preserve">4.3 Institución a la que pertenece: </t>
  </si>
  <si>
    <t>4.4 Principales colaboradores:</t>
  </si>
  <si>
    <t>4.5 Correo electrónico del coordinador de la evaluación:</t>
  </si>
  <si>
    <t>4.6 Teléfono (con clave lada):</t>
  </si>
  <si>
    <t>5.1 Nombre del (los) programa(s) evaluado(s):</t>
  </si>
  <si>
    <t xml:space="preserve">5.2 Siglas: </t>
  </si>
  <si>
    <t>5.3 Ente público coordinador del (los) programa(s): </t>
  </si>
  <si>
    <t>5.4 Poder público al que pertenece(n) el(los) programa(s):</t>
  </si>
  <si>
    <t>Poder Ejecutivo___ Poder Legislativo___ Poder Judicial___ Ente Autónomo___</t>
  </si>
  <si>
    <t>5.5 Ámbito gubernamental al que pertenece(n) el(los) programa(s):</t>
  </si>
  <si>
    <t>Federal___ Estatal___ Local___</t>
  </si>
  <si>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</si>
  <si>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</si>
  <si>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</si>
  <si>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</si>
  <si>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</si>
  <si>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</si>
  <si>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</si>
  <si>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</si>
  <si>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</si>
  <si>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</si>
  <si>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7.1 Difusión en internet de la evaluación:</t>
  </si>
  <si>
    <t>7.2 Difusión en internet del formato:</t>
  </si>
  <si>
    <t>AO</t>
  </si>
  <si>
    <t>METAS</t>
  </si>
  <si>
    <t>PRESUPUESTO (Pesos)</t>
  </si>
  <si>
    <t>AR  ACCIONES REALIZADAS PARA LA CONSECUCIÓN DE METAS DE LAS ACTIVIDADES INSTITUCIONALES</t>
  </si>
  <si>
    <t>TOTAL UR (8)</t>
  </si>
  <si>
    <t>PPD PRESUPUESTO PARTICIPATIVO PARA LAS DELEGACIONES</t>
  </si>
  <si>
    <t>COLONIA O PUEBLO ORIGINARIO</t>
  </si>
  <si>
    <t>PROYECTO</t>
  </si>
  <si>
    <t>AVANCE DEL
 PROYECTO
 (%)</t>
  </si>
  <si>
    <t>VAR. %
3/1</t>
  </si>
  <si>
    <t>TOTAL UR (10)</t>
  </si>
  <si>
    <t>Formato del Ejercicio y Destino de Gasto Federalizado y Reintegros</t>
  </si>
  <si>
    <t>Programa o Fondo</t>
  </si>
  <si>
    <t>Destino de los Recursos</t>
  </si>
  <si>
    <t>Ejercicio</t>
  </si>
  <si>
    <t>Reintegro</t>
  </si>
  <si>
    <t>Total</t>
  </si>
  <si>
    <t>Formato para la Difusión de los Resultados de las Evaluaciones</t>
  </si>
  <si>
    <r>
      <t xml:space="preserve">1. </t>
    </r>
    <r>
      <rPr>
        <sz val="10"/>
        <color theme="1"/>
        <rFont val="Gotham Rounded Bold"/>
        <family val="3"/>
      </rPr>
      <t>Descripción de la Evaluación   </t>
    </r>
  </si>
  <si>
    <r>
      <t xml:space="preserve">2. </t>
    </r>
    <r>
      <rPr>
        <b/>
        <sz val="10"/>
        <color theme="1"/>
        <rFont val="Gotham Rounded Book"/>
        <family val="3"/>
      </rPr>
      <t>Principales Hallazgos de la evaluación</t>
    </r>
  </si>
  <si>
    <t>2.2 Señalar cuáles son las principales Fortalezas, Oportunidades, Debilidades y Amenazas (FODA), de acuerdo con los temas del programa, estrategia o instituciones.</t>
  </si>
  <si>
    <r>
      <t xml:space="preserve">3. </t>
    </r>
    <r>
      <rPr>
        <b/>
        <sz val="10"/>
        <color theme="1"/>
        <rFont val="Gotham Rounded Book"/>
        <family val="3"/>
      </rPr>
      <t>Conclusiones y recomendaciones de la evaluación</t>
    </r>
  </si>
  <si>
    <r>
      <t xml:space="preserve">4. </t>
    </r>
    <r>
      <rPr>
        <b/>
        <sz val="10"/>
        <color theme="1"/>
        <rFont val="Gotham Rounded Book"/>
        <family val="3"/>
      </rPr>
      <t>Datos de la Instancia evaluadora</t>
    </r>
  </si>
  <si>
    <r>
      <t xml:space="preserve">5. </t>
    </r>
    <r>
      <rPr>
        <b/>
        <sz val="10"/>
        <color theme="1"/>
        <rFont val="Gotham Rounded Book"/>
        <family val="3"/>
      </rPr>
      <t>Identificación del (los) programa(s)</t>
    </r>
  </si>
  <si>
    <t>7. Difusión de la Evaluación</t>
  </si>
  <si>
    <t>Montos, Obras y Acciones Realizadas con el FAIS</t>
  </si>
  <si>
    <t>Obra o acción realizada</t>
  </si>
  <si>
    <t>Costo</t>
  </si>
  <si>
    <t>Metas</t>
  </si>
  <si>
    <t>Beneficiarios</t>
  </si>
  <si>
    <t>Entidad</t>
  </si>
  <si>
    <t>Delegación</t>
  </si>
  <si>
    <t>Localidad</t>
  </si>
  <si>
    <t>PPI PROGRAMAS Y PROYECTOS DE INVERSIÓN</t>
  </si>
  <si>
    <t>Denominación del Programa/Proyecto de Inversión</t>
  </si>
  <si>
    <t>Presupuesto
(Pesos con dos decimales)</t>
  </si>
  <si>
    <t>Ejercido</t>
  </si>
  <si>
    <t>Monto recibido del FAIS: (1)</t>
  </si>
  <si>
    <t>Total (6)</t>
  </si>
  <si>
    <t>Ubicación (5)</t>
  </si>
  <si>
    <t>Relaciones Exteriores</t>
  </si>
  <si>
    <t>Seguridad Nacional</t>
  </si>
  <si>
    <t>Asuntos de Orden Público y de Seguridad Interior</t>
  </si>
  <si>
    <t>Vivienda y Servicios a la Comunidad</t>
  </si>
  <si>
    <t>Combustibles y Energía</t>
  </si>
  <si>
    <t>Minería, Manufacturas y Construcción</t>
  </si>
  <si>
    <t>Comunicaciones</t>
  </si>
  <si>
    <t>Otras No Clasificadas en Funciones Anteriores</t>
  </si>
  <si>
    <t>Transferencias, Participaciones y Aportaciones entre Diferentes Niveles y Ordenes de Gobierno</t>
  </si>
  <si>
    <t>Saneamiento del Sistema Financiero</t>
  </si>
  <si>
    <t>Adeudos de Ejercicios Fiscales Anteriores</t>
  </si>
  <si>
    <t>APROBADO*
1</t>
  </si>
  <si>
    <t>MODIFICADO
2</t>
  </si>
  <si>
    <t xml:space="preserve"> EJERCIDO
3</t>
  </si>
  <si>
    <t>INFORME  DE  CUENTA   PÚBLICA
2016</t>
  </si>
  <si>
    <t>CUENTA PÚBLICA 2016</t>
  </si>
  <si>
    <t>Del 1 de enero al 31 de diciembre de 2016</t>
  </si>
  <si>
    <t>Del 1 de enero al 31 de diciembre 2016</t>
  </si>
  <si>
    <t>Cuenta Pública 2016</t>
  </si>
  <si>
    <t>AUR ASIGNACIONES ADICIONALES AUTORIZADOS A LAS UNIDADES RESPONSABLES DEL GASTO EN EL 
DECRETO DE PRESUPUESTO DE EGRESOS DEL D. F. PARA EL EJERCICIO FISCAL 2016</t>
  </si>
  <si>
    <t>* Se refiere al presupuesto autorizado en el Anexo III del Decreto de Presupuesto de Egresos para el ejercicio fiscal 2016.</t>
  </si>
  <si>
    <t>* Se refiere el presupuesto autorizado en el Anexo VI del  Decreto de Presupuesto de Egresos para el Ejercicio Fiscal 2016.</t>
  </si>
  <si>
    <t>EVARF EXPLICACIÓN A LAS VARIACIONES Y APLICACIÓN DE LOS RECURSOS DE ORIGEN FEDERAL</t>
  </si>
  <si>
    <t>Fondo, Convenio o Subsidio: (2)</t>
  </si>
  <si>
    <t>PRINCIPALES ACCIONES REALIZADAS CON RECURSOS DE ORIGEN FEDERAL (4)</t>
  </si>
  <si>
    <t>EXPLICACIONES A LAS VARIACIONES PRESUPUESTALES: (3)</t>
  </si>
  <si>
    <t>A) Del ejercido respecto del original: (3)</t>
  </si>
  <si>
    <t>B) Del ejercido respecto del modificado: (3)</t>
  </si>
  <si>
    <t>IAPP INDICADORES ASOCIADOS A PROGRAMAS PRESUPUESTARIOS Y RAMO GENERAL 33</t>
  </si>
  <si>
    <t>Programa Presupuestario o Fondo del Ramo General  33: (2)</t>
  </si>
  <si>
    <t>Fuente  de Financiamiento: (3)</t>
  </si>
  <si>
    <t>Nombre del Indicador
(4)</t>
  </si>
  <si>
    <t>Objetivo
(5)</t>
  </si>
  <si>
    <t>Nivel del Objetivo
(6)</t>
  </si>
  <si>
    <t>Tipo de Indicador
(7)</t>
  </si>
  <si>
    <t>Método de Cálculo
(8)</t>
  </si>
  <si>
    <t>Dimensión a Medir
(9)</t>
  </si>
  <si>
    <t>Frecuencia de Medición
(10)</t>
  </si>
  <si>
    <t>Unidad de Medida
(11)</t>
  </si>
  <si>
    <t>Línea Base
(12)</t>
  </si>
  <si>
    <t>Meta Anual Programada
(13)</t>
  </si>
  <si>
    <t>Meta Anual Alcanzada
(14)</t>
  </si>
  <si>
    <t>ASM ASPECTOS SUSCEPTIBLES DE MEJORA</t>
  </si>
  <si>
    <t>Evaluación: (2)</t>
  </si>
  <si>
    <t>Implementación de los aspectos susceptibles de mejora (3)</t>
  </si>
  <si>
    <t>Gobierno de la Ciudad de México</t>
  </si>
  <si>
    <t>Programas con Recursos Concurrentes por Orden de Gobierno</t>
  </si>
  <si>
    <t>Nombre del Programa (2)</t>
  </si>
  <si>
    <t>Federal</t>
  </si>
  <si>
    <t>Estatal</t>
  </si>
  <si>
    <t>Municipal</t>
  </si>
  <si>
    <t>Otros</t>
  </si>
  <si>
    <t>Monto 
Total (5)</t>
  </si>
  <si>
    <t>Dependencia / Entidad (3)</t>
  </si>
  <si>
    <t>Aportación (Monto) (4)</t>
  </si>
  <si>
    <t>Dependencia / Entidad  (3)</t>
  </si>
  <si>
    <t>a</t>
  </si>
  <si>
    <t>b</t>
  </si>
  <si>
    <t>c</t>
  </si>
  <si>
    <t>d</t>
  </si>
  <si>
    <t>e</t>
  </si>
  <si>
    <t>f</t>
  </si>
  <si>
    <t>g</t>
  </si>
  <si>
    <t>h</t>
  </si>
  <si>
    <t>i</t>
  </si>
  <si>
    <t>j=c+e+g+i</t>
  </si>
  <si>
    <t>Totales</t>
  </si>
  <si>
    <t>Aplicación de recursos del FORTAMUN</t>
  </si>
  <si>
    <t>Destino de las Aportaciones
(Rubro específico en que se aplica)</t>
  </si>
  <si>
    <t>Monto Pagado</t>
  </si>
  <si>
    <t>ERASTO ENSÁSTIGA SANTIAGO</t>
  </si>
  <si>
    <t>COORDINADOR GENERAL</t>
  </si>
  <si>
    <t>C.P. GERARADO MONTERO PALMA</t>
  </si>
  <si>
    <t>DIRECTOR DE ADMINISTRACIÓN</t>
  </si>
  <si>
    <t>01 CD 04 AUTORIDAD DE LA ZONA PATRIMONIO MUNDIAL NATURAL Y CULTURAL DE LA HUMANIDAD EN XOCHIMILCO, TLÁHUAC Y MILPA ALTA</t>
  </si>
  <si>
    <t>Unidad Responsable del Gasto:  02CD04  AUTORIDAD DE LA ZONA PATRIMONIO MUNDIAL NATURAL Y CULTURAL DE LA HUMANIDAD EN XOCHIMILCO, TLÁHUAC Y MILPA ALTA</t>
  </si>
  <si>
    <t>NO EXISTE VARIACIÓN DEL PRESUPUESTO DEVENGADO CON RESPECTO AL MODIFICADO</t>
  </si>
  <si>
    <t>C.P. GERARDO MONTERO PALMA</t>
  </si>
  <si>
    <r>
      <rPr>
        <sz val="9"/>
        <rFont val="Gotham Rounded Book"/>
      </rPr>
      <t xml:space="preserve">Unidad Responsable del Gasto: </t>
    </r>
    <r>
      <rPr>
        <b/>
        <sz val="9"/>
        <rFont val="Gotham Rounded Book"/>
        <family val="3"/>
      </rPr>
      <t xml:space="preserve"> </t>
    </r>
    <r>
      <rPr>
        <b/>
        <sz val="9"/>
        <rFont val="Gotham Rounded Book"/>
      </rPr>
      <t>02CD04  AUTORIDAD DE LA ZONA PATRIMONIO MUNDIAL NATURAL Y CULTURAL DE LA HUMANIDAD EN XOCHIMILCO, TLÁHUAC Y MILPA ALTA</t>
    </r>
  </si>
  <si>
    <t>Director de Administración</t>
  </si>
  <si>
    <t>Titular de la Autoridad de la Zona Patrimonio Mundial</t>
  </si>
  <si>
    <t>Natural y Cultural de la Humanidad en Xochimilco, Tláhuac y Milpa Alta</t>
  </si>
  <si>
    <t>Titular de la Autoridad de la Zona Patrimonio</t>
  </si>
  <si>
    <t>Mundial Natural y Cultural de la Humanidad en Xochimilco, Tláhuac y Milpa Alta</t>
  </si>
  <si>
    <t>Unidad Responsable del Gasto: 02CD04  AUTORIDAD DE LA ZONA PATRIMONIO MUNDIAL NATURAL Y CULTURAL DE LA HUMANIDAD EN XOCHIMILCO, TLÁHUAC Y MILPA ALTA</t>
  </si>
  <si>
    <t>Cultural de la Humanidad en Xochimilco, Tláhuac y Milpa Alta</t>
  </si>
  <si>
    <t>Titular de la Autoridad de la Zona Patrimonio Mundial Natural y</t>
  </si>
  <si>
    <t>Unidad Responsable del Gasto:   02CD04  AUTORIDAD DE LA ZONA PATRIMONIO MUNDIAL NATURAL Y CULTURAL DE LA HUMANIDAD EN XOCHIMILCO, TLÁHUAC Y MILPA ALTA</t>
  </si>
  <si>
    <t xml:space="preserve">Elaboró: </t>
  </si>
  <si>
    <t>Autorizó:</t>
  </si>
  <si>
    <t>EQUIDAD E INCLUSIÓN SOCIAL PARA EL DESARROLLO HUHMANO</t>
  </si>
  <si>
    <t>DESARROLLO SOCIAL</t>
  </si>
  <si>
    <t>RECREACIÓN CULTURAL Y OTRAS MANIFESTACIONES SOCIALES</t>
  </si>
  <si>
    <t>CULTURA</t>
  </si>
  <si>
    <t>INFORMACIÓN PARA LA PRESERVACIÓN DEL PATRIMONIO CULTURAL</t>
  </si>
  <si>
    <t>DOCUMENTO</t>
  </si>
  <si>
    <t>GOBERNABILIDAD, SEGURIDAD Y PROTECCIÓN CIUDADANA</t>
  </si>
  <si>
    <t>GOBIERNO</t>
  </si>
  <si>
    <t>ASUNTOS DE ORDEN PÚBLICO Y DE SEGURIDAD INTERIOR</t>
  </si>
  <si>
    <t>PROTECCIÓN CIVIL</t>
  </si>
  <si>
    <t>GESTIÓN INTEGRAL DE RIESGO EN MATERIA DE PROTECCIÓN CIVIL</t>
  </si>
  <si>
    <t>ACCIÓN</t>
  </si>
  <si>
    <t>DESARROLLO ECONÓMICO SUSTENTABLE</t>
  </si>
  <si>
    <t>PROTECCIÓN AMBIENTAL</t>
  </si>
  <si>
    <t>OTROS DE PROTECCIÓN AMBIENTAL</t>
  </si>
  <si>
    <t>PRESERVACIÓN DE LOS ECOSISTEMAS</t>
  </si>
  <si>
    <t>ATENCIÓN</t>
  </si>
  <si>
    <t xml:space="preserve">Titular de la Autoridad de la Zona Patrimonio Mundial </t>
  </si>
  <si>
    <t>1</t>
  </si>
  <si>
    <t>2</t>
  </si>
  <si>
    <t>4</t>
  </si>
  <si>
    <t>418</t>
  </si>
  <si>
    <t>9</t>
  </si>
  <si>
    <t>7</t>
  </si>
  <si>
    <t>301</t>
  </si>
  <si>
    <t>3</t>
  </si>
  <si>
    <t>6</t>
  </si>
  <si>
    <t>331</t>
  </si>
  <si>
    <t>15</t>
  </si>
  <si>
    <r>
      <rPr>
        <b/>
        <sz val="9"/>
        <rFont val="Gotham Rounded Book"/>
      </rPr>
      <t>Objetivo</t>
    </r>
    <r>
      <rPr>
        <sz val="9"/>
        <rFont val="Gotham Rounded Book"/>
      </rPr>
      <t xml:space="preserve">: </t>
    </r>
  </si>
  <si>
    <t>Acciones Realizadas con Gasto Corriente:</t>
  </si>
  <si>
    <t xml:space="preserve">Objetivo: </t>
  </si>
  <si>
    <t>Objetivo:</t>
  </si>
  <si>
    <t xml:space="preserve">Acciones Realizadas con Gasto de Inversión: </t>
  </si>
  <si>
    <t xml:space="preserve">Acciones Realizadas con Gasto Corriente: </t>
  </si>
  <si>
    <t>Acciones Realizadas con Gasto de Inversión:</t>
  </si>
  <si>
    <t xml:space="preserve">   Materiales de Administración, Emisión de Documentos y Artículos Oficiales </t>
  </si>
  <si>
    <t>LA VARIACIÓN QUE EXISTE ENTRE EL PRESUPUESTO EJERCIDO CON RESPECTO AL APROBADO CORRESPONDE A DEVOLUCIONES DE SUELDOS.</t>
  </si>
  <si>
    <t>LA VARIACIÓN DEL PRESUPUESTO EJERCIDO CON RESPECTO AL AUTORIZADO CORRESPONDE ECONOMÍAS POR PRECIOS MÁS BAJAS EN LA ADQUISICIÓN DE MATERIALES Y SUMINISTROS, ASÍ COMO EL CUMPLIMIENTO DEL PROGRAMA DE AUSTERIDAD.</t>
  </si>
  <si>
    <t>LA VARIACIÓN DEL PRESUPUESTO EJERCIDO CON RESPECTO AL AUTORIZADO CORRESPONDE A LA READECUACIÓN DE RECURSOS A OTRO CAPÍTULO, ASÍ COMO ECONOMÍAS EN LOS PRECIOS MÁS BAJOS EN LOS SERVICIOS A REALIZAR.</t>
  </si>
  <si>
    <t>LA VARIACIÓN DEL PRESUPUESTO EJERCIDO CON RESPECTO AL AUTORIZADO CORRESPONDE A LA AMPLIACIÓN DE RECURSOS POR MEDIO DE UNA  TRANSFERENCIA DE OTROS CAPÍTULOS DE GASTO PARA CUBRIR EL PAGO DE APOYOS A PRODUCTORES DE ESCASOS RECURSOS.</t>
  </si>
  <si>
    <t>Se adquirió motocicletas, cuatrimotos, equipo de cómputo y un geoposicionador para las áreas aporativas.</t>
  </si>
  <si>
    <t xml:space="preserve">          ERASTO ENSÁSTIGA SANTIAGO</t>
  </si>
  <si>
    <t xml:space="preserve"> ERASTO ENSÁSTIGA SANTIAGO</t>
  </si>
  <si>
    <t>Unidad Responsable del Gasto:    02CD04  AUTORIDAD DE LA ZONA PATRIMONIO MUNDIAL NATURAL Y CULTURAL DE LA HUMANIDAD EN XOCHIMILCO, TLÁHUAC Y MILPA ALTA</t>
  </si>
  <si>
    <t>Unidad Responsable del Gasto :  02CD04  AUTORIDAD DE LA ZONA PATRIMONIO MUNDIAL NATURAL Y CULTURAL DE LA HUMANIDAD EN XOCHIMILCO, TLÁHUAC Y MILPA ALTA</t>
  </si>
  <si>
    <t>Unidad Responsable del Gasto : 02CD04  AUTORIDAD DE LA ZONA PATRIMONIO MUNDIAL NATURAL Y CULTURAL DE LA HUMANIDAD EN XOCHIMILCO, TLÁHUAC Y MILPA ALTA</t>
  </si>
  <si>
    <t xml:space="preserve">Titular de la Autoridad de la Zona Patrimonio Mundial Natural y </t>
  </si>
  <si>
    <t>AMPLIACIONES / (REDUCCIONES)
2</t>
  </si>
  <si>
    <t>SUBEJERCICIO   6=(3-4)</t>
  </si>
  <si>
    <t>Titular de la Autoridad de la Zona Patrimonio Mundial Natural y Cultural de la Humanidad en Xochimilco, Tláhuac y Milpa Alta</t>
  </si>
  <si>
    <t>A01D46001</t>
  </si>
  <si>
    <t>A01D46002</t>
  </si>
  <si>
    <t>A01D46003</t>
  </si>
  <si>
    <t>A01D46005</t>
  </si>
  <si>
    <t>A01D46007</t>
  </si>
  <si>
    <t>A01D46008</t>
  </si>
  <si>
    <t>A01D46009</t>
  </si>
  <si>
    <t xml:space="preserve">Total </t>
  </si>
  <si>
    <t xml:space="preserve">Titular: </t>
  </si>
  <si>
    <t xml:space="preserve">Responsable: </t>
  </si>
  <si>
    <t>4419 Otras ayudas sociales a personas</t>
  </si>
  <si>
    <t>Personas</t>
  </si>
  <si>
    <t>Persona</t>
  </si>
  <si>
    <t>PRESERVACIÓN DE LOS ECOSISTEMAS - RECUPERACIÓN Y RESTAURACIÓN DE CHINAMPAS</t>
  </si>
  <si>
    <t xml:space="preserve">PRESERVACIÓN DEL PATRIMONIO CULTURAL, GRUPO SAN JUAN </t>
  </si>
  <si>
    <t>PRESERVACIÓN DEL PATRIMONIO CULTURAL, LOS TULIPANES</t>
  </si>
  <si>
    <t>PRESERVACIÓN DEL PATRIMONIO CULTURAL, SAN AGUSTIN</t>
  </si>
  <si>
    <t>PRESERVACIÓN DEL PATRIMONIO CULTURAL, DRAGONES Y PRINCESAS CON VALORES PATRIMONIALES</t>
  </si>
  <si>
    <t>PRESERVACIÓN DEL PATRIMONIO CULTURAL, JOVENES EMPRENDEDORES</t>
  </si>
  <si>
    <t>PRESERVACIÓN DEL PATRIMONIO CULTURAL, GRUPO IXTAYOLOTL</t>
  </si>
  <si>
    <t>PRESERVACIÓN DEL PATRIMONIO CULTURAL, LOS PEREZ</t>
  </si>
  <si>
    <t>PRESERVACIÓN DEL PATRIMONIO CULTURAL, LA LAGUNA DE LAS ILUSIONES</t>
  </si>
  <si>
    <t>PRESERVACIÓN DEL PATRIMONIO CULTURAL, GORI</t>
  </si>
  <si>
    <t>PRESERVACIÓN DEL PATRIMONIO CULTURAL, UNION MIXQUIC</t>
  </si>
  <si>
    <t>PRESERVACIÓN DEL PATRIMONIO CULTURAL, LOS GARCIA</t>
  </si>
  <si>
    <t>PRESERVACIÓN DEL PATRIMONIO CULTURAL, POR MIS CHINAMPAS</t>
  </si>
  <si>
    <t>PRESERVACIÓN DEL PATRIMONIO CULTURAL, ACLICOLCO</t>
  </si>
  <si>
    <t>PRESERVACIÓN DEL PATRIMONIO CULTURAL, TORRICHELLI</t>
  </si>
  <si>
    <t>PRESERVACIÓN DEL PATRIMONIO CULTURAL, APANTLE 36</t>
  </si>
  <si>
    <t>PRESERVACIÓN DEL PATRIMONIO CULTURAL, AGUILAS</t>
  </si>
  <si>
    <t>PRESERVACIÓN DEL PATRIMONIO CULTURAL, ECOJOVEN</t>
  </si>
  <si>
    <t>PRESERVACIÓN DEL PATRIMONIO CULTURAL, CENTRO CULTURAL JARDIN HACIENDA LOS ANGELES</t>
  </si>
  <si>
    <t>PRESERVACIÓN DEL PATRIMONIO CULTURAL, TLAYOLOHTLI</t>
  </si>
  <si>
    <t xml:space="preserve">PRESERVACIÓN DEL PATRIMONIO CULTURAL, LAS FLORES DE SAN LUIS </t>
  </si>
  <si>
    <t xml:space="preserve">PRESERVACIÓN DEL PATRIMONIO CULTURAL, SAN SEBASTIAN </t>
  </si>
  <si>
    <t>PRESERVACIÓN DEL PATRIMONIO CULTURAL, CHINAMIL</t>
  </si>
  <si>
    <t>PRESERVACIÓN DEL PATRIMONIO CULTURAL, CHINAMPAYOLO</t>
  </si>
  <si>
    <t xml:space="preserve">PRESERVACIÓN DEL PATRIMONIO CULTURAL, GRUPO CULTURAL MANOVUELTA </t>
  </si>
  <si>
    <t>PRESERVACIÓN DEL PATRIMONIO CULTURAL, XOCHITLAMILPA</t>
  </si>
  <si>
    <t xml:space="preserve">PRESERVACIÓN DEL PATRIMONIO CULTURAL, SENTLI </t>
  </si>
  <si>
    <t xml:space="preserve">PRESERVACIÓN DEL PATRIMONIO CULTURAL, CUAHILAMA </t>
  </si>
  <si>
    <t xml:space="preserve">PRESERVACIÓN DEL PATRIMONIO CULTURAL, COMISIONADOS DE BARRIOS DE SAN PEDRO  TLAHUAC </t>
  </si>
  <si>
    <t xml:space="preserve">PRESERVACIÓN DEL PATRIMONIO CULTURAL, GARCEROS </t>
  </si>
  <si>
    <t>PRESERVACIÓN DEL PATRIMONIO CULTURAL, LOS HALCONES</t>
  </si>
  <si>
    <t>PRESERVACIÓN DEL PATRIMONIO CULTURAL, TALTSIN</t>
  </si>
  <si>
    <t xml:space="preserve">PRESERVACIÓN DEL PATRIMONIO CULTURAL, JARDIN DE ARTE TLAHUAC </t>
  </si>
  <si>
    <t xml:space="preserve">PRESERVACIÓN DEL PATRIMONIO CULTURAL, CHINAMPEROS  DE SAN GREGORIO </t>
  </si>
  <si>
    <t>PRESERVACIÓN DEL PATRIMONIO CULTURAL, TLATOANI AXOLOTL</t>
  </si>
  <si>
    <t>PRESERVACIÓN DEL PATRIMONIO CULTURAL, TLICUILLI</t>
  </si>
  <si>
    <t xml:space="preserve">PRESERVACIÓN DEL PATRIMONIO CULTURAL, CEMP TECOMITL MILPA ALTA </t>
  </si>
  <si>
    <t>PRESERVACIÓN DEL PATRIMONIO CULTURAL, CUACONTLE II</t>
  </si>
  <si>
    <t xml:space="preserve">PRESERVACIÓN DEL PATRIMONIO CULTURAL, ACCION Y VISIBILIDAD CHINAMPERO </t>
  </si>
  <si>
    <t>PRESERVACIÓN DEL PATRIMONIO CULTURAL, ESLAVAS</t>
  </si>
  <si>
    <t xml:space="preserve">PRESERVACIÓN DEL PATRIMONIO CULTURAL, AJOLOTES </t>
  </si>
  <si>
    <t>PRESERVACIÓN DEL PATRIMONIO CULTURAL, PAPALOTL PATLANI</t>
  </si>
  <si>
    <t>PRESERVACIÓN DEL PATRIMONIO CULTURAL, NINFAS</t>
  </si>
  <si>
    <t>PRESERVACIÓN DEL PATRIMONIO CULTURAL, GUERRERAS DEL ARCOIRIS</t>
  </si>
  <si>
    <t>PRESERVACIÓN DEL PATRIMONIO CULTURAL, HUELLA CHINAMPERA</t>
  </si>
  <si>
    <t>PRESERVACIÓN DEL PATRIMONIO CULTURAL, CAPUS</t>
  </si>
  <si>
    <t>PRESERVACIÓN DEL PATRIMONIO CULTURAL, MOVIMIENTO T.O</t>
  </si>
  <si>
    <t>PRESERVACIÓN DEL PATRIMONIO CULTURAL, HAGUEJOTES</t>
  </si>
  <si>
    <t>PRESERVACIÓN DEL PATRIMONIO CULTURAL, PRODUCTORES DE SAN SEBASTIAN TLACOAPA</t>
  </si>
  <si>
    <t>PRESERVACIÓN DEL PATRIMONIO CULTURAL, AMECA</t>
  </si>
  <si>
    <t>PRESERVACIÓN DEL PATRIMONIO CULTURAL, GRUPO DE TRABAJO TLATIC</t>
  </si>
  <si>
    <t xml:space="preserve">PRESERVACIÓN DEL PATRIMONIO CULTURAL, UNION DE CAMPESINOS </t>
  </si>
  <si>
    <t>PRESERVACIÓN DEL PATRIMONIO CULTURAL, DANZA GITANA</t>
  </si>
  <si>
    <t>PRESERVACIÓN DEL PATRIMONIO CULTURAL, MILAKAYOTL</t>
  </si>
  <si>
    <t xml:space="preserve">PRESERVACIÓN DEL PATRIMONIO CULTURAL, GRUPO DE TRABAJO OZTOCINGO </t>
  </si>
  <si>
    <t xml:space="preserve">PRESERVACIÓN DEL PATRIMONIO CULTURAL, ACCIONES COMUNITARIAS </t>
  </si>
  <si>
    <t xml:space="preserve">PRESERVACIÓN DEL PATRIMONIO CULTURAL, EQUIPO DE COMUNICACIÓN POPULAR </t>
  </si>
  <si>
    <t>PRESERVACIÓN DEL PATRIMONIO CULTURAL, LA ESPEJERA</t>
  </si>
  <si>
    <t xml:space="preserve">PRESERVACIÓN DEL PATRIMONIO CULTURAL, LOS CHEPES </t>
  </si>
  <si>
    <t xml:space="preserve">PRESERVACIÓN DEL PATRIMONIO CULTURAL, RUTAS DE TLÁHUAC </t>
  </si>
  <si>
    <t>PRESERVACIÓN DEL PATRIMONIO CULTURAL, COATLICUE</t>
  </si>
  <si>
    <t>PRESERVACIÓN DEL PATRIMONIO CULTURAL, VIGIAS DEL PATRIMONIO CULTURAL DE XOCHIMILCO</t>
  </si>
  <si>
    <t>PRESERVACIÓN DEL PATRIMONIO CULTURAL, APANTLEROS</t>
  </si>
  <si>
    <t>PRESERVACIÓN DEL PATRIMONIO CULTURAL, SANTA CRUZ</t>
  </si>
  <si>
    <t>PRESERVACIÓN DEL PATRIMONIO CULTURAL, OLINTLALLI</t>
  </si>
  <si>
    <t>PRESERVACIÓN DEL PATRIMONIO CULTURAL, MUSEO COMUNITARIO CUITLAHUAC</t>
  </si>
  <si>
    <t>PRESERVACIÓN DEL PATRIMONIO CULTURAL, XOCHICALLI MOYOTEPEC</t>
  </si>
  <si>
    <t>PRESERVACIÓN DEL PATRIMONIO CULTURAL, TLAMIX</t>
  </si>
  <si>
    <t>PRESERVACIÓN DEL PATRIMONIO CULTURAL, OJO DE AGUA</t>
  </si>
  <si>
    <t>PRESERVACIÓN DEL PATRIMONIO CULTURAL, CEMPAZUCHITL</t>
  </si>
  <si>
    <t>PRESERVACIÓN DEL PATRIMONIO CULTURAL, CARRETA</t>
  </si>
  <si>
    <t>PRESERVACIÓN DEL PATRIMONIO CULTURAL, SAN BARTOLOME</t>
  </si>
  <si>
    <t>PRESERVACIÓN DEL PATRIMONIO CULTURAL, LOS MEDINA</t>
  </si>
  <si>
    <t>PRESERVACIÓN DEL PATRIMONIO CULTURAL, ATZALAN</t>
  </si>
  <si>
    <t>PRESERVACIÓN DEL PATRIMONIO CULTURAL, TIERRA NUEVA</t>
  </si>
  <si>
    <t>PRESERVACIÓN DEL PATRIMONIO CULTURAL, DESARROLLO MEZTLI-XOCHITL</t>
  </si>
  <si>
    <t>PRESERVACIÓN DEL PATRIMONIO CULTURAL, CUITLAHUAC</t>
  </si>
  <si>
    <t>PRESERVACIÓN DEL PATRIMONIO CULTURAL, XOCHIPILLI</t>
  </si>
  <si>
    <t>PRESERVACIÓN DEL PATRIMONIO CULTURAL, NUEVO</t>
  </si>
  <si>
    <t xml:space="preserve">PRESERVACIÓN DEL PATRIMONIO CULTURAL, AZCAPA </t>
  </si>
  <si>
    <t>PRESERVACIÓN DEL PATRIMONIO CULTURAL, COLECTIVO YUL</t>
  </si>
  <si>
    <t>PRESERVACIÓN DEL PATRIMONIO CULTURAL, AGUA LIMPIA PARA TLAHUAC</t>
  </si>
  <si>
    <t>PRESERVACIÓN DEL PATRIMONIO CULTURAL, ZALOHUA</t>
  </si>
  <si>
    <t>PRESERVACIÓN DEL PATRIMONIO CULTURAL, SAN BERNARDINO DE SIENA</t>
  </si>
  <si>
    <t>PRESERVACIÓN DEL PATRIMONIO CULTURAL, RECUPERACION DE ECOSISTEMAS TEOPANCALCAN</t>
  </si>
  <si>
    <t>PRESERVACIÓN DEL PATRIMONIO CULTURAL, CHINAMITL KUITLAHUAC</t>
  </si>
  <si>
    <t>PRESERVACIÓN DEL PATRIMONIO CULTURAL, SANTO DOMINGO</t>
  </si>
  <si>
    <t>PRESERVACIÓN DEL PATRIMONIO CULTURAL, EJIDO TULYEHUALCO</t>
  </si>
  <si>
    <t>PRESERVACIÓN DEL PATRIMONIO CULTURAL, TRANSFORMADORES DEL MAIZ Y EL ELOTE</t>
  </si>
  <si>
    <t>PRESERVACIÓN DEL PATRIMONIO CULTURAL, TIANQUISKILITL</t>
  </si>
  <si>
    <t>PRESERVACIÓN DEL PATRIMONIO CULTURAL, MEMORIA RENOVADA</t>
  </si>
  <si>
    <t>PRESERVACIÓN DEL PATRIMONIO CULTURAL, GRUPO TLAHUAC</t>
  </si>
  <si>
    <t>PRESERVACIÓN DEL PATRIMONIO CULTURAL, NIÑOS PATRIMONIO</t>
  </si>
  <si>
    <t>PRESERVACIÓN DEL PATRIMONIO CULTURAL, JOVENES PARA LA PRESERVACION DEL PATRIMONIO MUNDIAL</t>
  </si>
  <si>
    <t>PRESERVACIÓN DEL PATRIMONIO CULTURAL, PLANETA  BIODIVERSIDAD Y SOCIEDAD</t>
  </si>
  <si>
    <t>PRESERVACIÓN DEL PATRIMONIO CULTURAL, ZACATUCHE</t>
  </si>
  <si>
    <t>PRESERVACIÓN DEL PATRIMONIO CULTURAL, TAPAYOLI</t>
  </si>
  <si>
    <t xml:space="preserve">PRESERVACIÓN DEL PATRIMONIO CULTURAL, PRESERVACIÓN DEL PATRIMONIO CULTURAL,MUJERES POR EL RESCATE CULTURAL  DE NUESTRAS  ESPECIES  EMBLEMATICA </t>
  </si>
  <si>
    <t>PRESERVACIÓN DEL PATRIMONIO CULTURAL, BARRO SOL</t>
  </si>
  <si>
    <t xml:space="preserve">PRESERVACIÓN DEL PATRIMONIO CULTURAL, CORREDORES DE LA ZONA PATRIMONIO </t>
  </si>
  <si>
    <t>LA VARIACIÓN DEL PRESUPUESTO DEVENGADO CON RESPECTO AL MODIFICADO CORRESPONDE A DOS PARTIDAS PRESUPUESTALES CENTRALIZADAS  DE TELEFONIA TRADICIONAL Y EN EL SERVICIO DE ACCESO DE INTERNET, REDES Y PROCESAMIENTO DE INFORMACIÓN, EN RAZON DE QUE NO REALIZARON LOS PAGOS CORRESPONDIENTES DEL MES DE DICIEMBRE.</t>
  </si>
  <si>
    <t xml:space="preserve">1. Se coordino con la Secretaría de Protección Civil del GDF, la SEDEREC, la Delegación Tláhuac y la participación del Instituto de Geología de la UNAM, para dar seguimiento y propuestas de solución al incendio subterráneo de la zona chinampera del pueblo de Tetelco en la Delegación Tláhuac, asimismo se realizaron reunión con vecinos de la zona para informarles de los riesgos y que hacer en materia de protección civil.
</t>
  </si>
  <si>
    <t xml:space="preserve">3. Se participó en varias reuniones de trabajo con la Dirección Ejecutiva de Apoyo en Protección Civil del Patrimonio Inmobiliario de la Oficialía Mayor del Distrito Federal, con la finalidad de darle seguimiento a la situación actual en la que se encuentran los Inmuebles que ocupa la AZP del DF, en lo que se refiere al Programa Interno de Protección Civil, en el que se establecen los criterios a cumplir, según lo que marca la Normatividad en esta materia. </t>
  </si>
  <si>
    <t>4. Estas tareas se realizan por personal de esta Institución como parte de las actividades propias del área y dan cumplimiento a las instrucciones del Jefe de Gobierno, para garantizar la seguridad del personal del Gobierno del Distrito Federal, que en ellos labora, así como la del público en general que los visita para trámites diversos.</t>
  </si>
  <si>
    <t>5. Se participó y apoyó en conjunto con la Unidad de Protección Civil de la Delegación Xochimilco en el curso de capacitación de Protección Civil, que se impartió en Chántico con motivo del evento "Viva México en Xochimilco"; del igual modo, se participó en el simulacro que se llevó a cabo en el mismo sitio.</t>
  </si>
  <si>
    <t>6. Seguimiento a la situación actual en la que se encuentran los Inmuebles que ocupa la AZP del DF referente al Programa Interno de Protección Civil, donde se participó en varias reuniones de trabajo con la Dirección Ejecutiva de Apoyo en Protección Civil del Patrimonio Inmobiliario de la Oficialía Mayor del Distrito Federal.</t>
  </si>
  <si>
    <t>7. Se organizó y participó en el 2do. curso de Capacitación de Protección Civil al personal de la AZP, a fin de fortalecer las actividades de la Autoridad en esta materia.</t>
  </si>
  <si>
    <t>8. Realización de un curso de capacitación en materia de Protección Civil, al personal de la AZP, enfocado a las medidas de prevención y mitigación de riesgos en la Zona Patrimonio Natural y Cultural de Xochimilco, Tláhuac y Milpa Alta.</t>
  </si>
  <si>
    <t>Desarrollar acciones para difundir, divulgar y reproducir los valores culturales tangibles e intangibles de la zona considerada patrimonio Mundial de la Humanidad.Desarrollando actividades con los grupos culturales organizados que permitan difundir y aprovechar las diversas expresiones culturales del territorio, así como permitir la consevción de los ecosistemas, la biodiversidad y los servicios ambientales, fomentando la participación ciudadana.</t>
  </si>
  <si>
    <t>Rehabilitación de canales, conservación de ecosistemas y manejo de habitat y reactivación de prácticas agroecológicas ancestrales en la Zona Chinampera y agricola de temporal, zona lacustre y de monumentos históricos en Xochimilco, Tláhuac y Milpa Alta de la Ciudad de México. desrrollando programas y actividades de alto impacto económico y social parael aprovechamiento diversificado y sustentable del territorio, la conservación de los ecosistemas, la biodiversidad y los servicios ambientales, fomentando la participación social de los pueblos y comunidades de la Zona Patrimonio Mundial y Cultural de la Humanidad en Xochimilco, Tlahuac y Milpa Alta.</t>
  </si>
  <si>
    <t>2.- Se gestionó la rehabilitación de las plantas de tratamiento de aguas residuales y rebombeo del Pueblo de San Luis Tlaxiatemalco, así como la de San Nicolás Tetelco. Se apoyó la conección de la línea de conducción de 72" acueducto para  posibilitar que los ejidos del pueblo de San Pedro Tláhuac se incorporaran al sistema de riego;  asimismo se rehabilitó la tuberia de agua tratada en la calle Rafael Castillo segunda etapa, en conjunto con el Sistema de Aguas de la Ciudad de México, además de posibilitar la conección en el cruce del canal san Agustín en San Andrés Míxquic. Como parte de la planeación integral para evitar la contaminación del agua tratada, se realizaron los proyectos ejecutivos para la rehabilitación integral del rebombeo Revolución y el desañiamiento de la Zona Chinampera y cienega de Tláhuac. en conjunto con la Delegación Xochimilco se reconstruyó la red secundaria de drenaje y caracamos de rebombeo en varios puntos de la Delegación que limitan con la zona de canales y vertedores en canal San Sebastián y canal de Chalco. Se hicieron costaleras en canales de Apantles de San Gregorio Atlapulco con la misma finalidad.</t>
  </si>
  <si>
    <t>3.-Como parte de la delimitación de la Zona Patrimonio y su polígono de actuación se llevó a cabo el proyecto de señalética, para lo cual fueron colocados 38 anuncios: 23 en Xochimilco, 14 en Tláhuac y 1 en Milpa Alta, todos los anteriores con el propósito de sensibilizar a los habitantes de la zona y a los visitantes acerca del valor y cuidado ecológico que representan los sitios en donde fueron instalados, asimimo para evitar la invación de zonas vulnerables.</t>
  </si>
  <si>
    <t>4.- Con los resultados del estudio elaborado por la UAM Xochimilco "Catalogación de Chinampas en la Zona Patrimonio", se pudieron diseñar acciones y mapeos específicos para el rescate de chinampas y zonas que se encuentran amenazadas por el crecimiento de la mancha urbana, así como de la recuperación de 7.5 kilometros de red canalera y más de 17,500 chinampas que estan en posibilidad de ser restauradas, así como la presencia de 220,000 habitantes dentro del polígono de la zona protegida.</t>
  </si>
  <si>
    <t>5.-En el mes de marzo del 2016 se llevó el taller prepratorio SIPAM en las instalaciones de la procuraduria Ambiental y de Reordenamiento territorial, y en el mes de abril se realizó en taller internacional, con la participación de 70 paises en la que se determinó el valor y reconocimiento de las chinampas de Xochimilco y Tláhuac.</t>
  </si>
  <si>
    <t>9.-Como parte del cuidado de la zona protegia se llevó a cabo en el mes de septiembre en el faro de Tláhuac el taller de movilidad sustentable en el marco de las actividades encaminadas a la realización del Foro Mundial de la Bicicleta con la participacion de más de 500 integrantes</t>
  </si>
  <si>
    <r>
      <t xml:space="preserve">Acciones Realizadas con Gasto Corriente: </t>
    </r>
    <r>
      <rPr>
        <sz val="9"/>
        <rFont val="Gotham Rounded Book"/>
      </rPr>
      <t xml:space="preserve">Se realizaron diversas reuniones con grupos de trabajo para llevar a cabo convenios de colaboracIón con Instituciones académicas como la UNAM, la UAM Xochimilco y el INHA, lo que permitió llevar a cabo exposiciones itinerantes en espacios públicos de la Ciudad de México, con la obra ("Esto es nuestro Patrimonio") que consiste en 40 pinturas y gravados realizadas por la facultad de Arte y Diseño de la UNAM, cuyo objetivo principal consiste en la sensibilización y difusión de los valores culturales y naturales, tangibles e intangibles de la Zona Patrimonio Mundial, Natural y Cultural de la Humanidad en Xochimilco, Tláhuac y Milpa Alta.                                                                                                                                                                                                                                                                       Se han realizado reuniones interinstitucionales con la Delegación de Tlahuac, y la Delegación Xochimilco, para establecer acciones conjuntas que fomente el fortalecimiento de las fiestas patronales de los Pueblos y Barrios originarios de ambas demarcaciones, con la finalidad principal de disminuir la violencia y el uso de armas de fuego, en ese sentido se desarrollo una agenda cultural consistente en 11 eventos culturales en los diferentes Pueblos originarios de ambas Delegaciones:                                                                                                                                                                                                                                                                               1.-Proyeccion de ciclocinema "Orgullosamnete filmada aqui", en el Pueblo de San Andrés Mixquic y en la Capilla de la Santísima en Xochimilco                                                                                                                                                                                                                                                                                                               2.-Primer encuentro de publicaciones de memoria historica de la Zona Patrimonio, en el Pueblo de San Andrés Míxquic                                                                                                                                                                                                                                                                     3.-Puesta en escena de dos ofrendas monumentales por el día de muertos, "Animas del Sendero Lacustre", en el Lago de los Reyes Aztecas en San Pedro Tláhuac y la glorieta del metro Insurgentes                                                                                                                                                                                                                                                                                                                    4.-Encuentro de pelota prehispánica "Miclantecuhtli", en el Pueblo de San Andrés Míxquic                                                                                                                                                                                                                                                                                                                                                   5.-El programa ecoturistico-cultural en el parque ecocultural Ojo de Agua en el Barrio San Miguel                                                                                                                                                                                                                                                                                                                                     6.-El sexto medio maratón (La ruta de los muertos) Tláhuac-Xochimilco                                                                                                                                                                                                                                                                                                                             7.-El primer encuentro regional de Danza Ancestral                                                                                                                                                                                                                                                                                                                                                    8.-La primera muestra gastronómica del atole en San Nicolás Tetelco                                                                                                                                                                                                                                                                                                                                                                                     9.-La primera muestra regional artesanal Xochimilco, Tláhuac, Milpa Alta en el pueblo de San Antonio Tecómitl                                                                                                                                                                                                                                                                                            10.-El concierto navideño con orquesta sinfónica del mismo pueblo                                                                                                                                                                                                                                                                                                                                        11.-Puesta en escena de 7 pastorelas, "En trajinera a Belen", en los diferentes pueblos y barrios de Xochimilco y Tláhuac                                                                                                                                                                                                                                                                                                                                 Se realizaron reuniones de coordinación y apoyo con el Comité organizador de la XLVI feria de la Alegría y el Olivo, en el pueblo de Santiago Tulyehualco, para llevar a cabo la difusión de este evento a través de los diferentes medios de comunicación (radio universidad) y pinta de bardas en diferentes demarcaciones.                                                                                                                                                                                                                                                                                                                                                                                                               Se participó en la feria de las culturas amigas con la exposición "Estas son nuestras Trajineras", actividad que consistió en difundir con una trajinera de tamaño real las diferentes características que distinguen el folklor y la tradición de los remeros   de Xochimilco, esto realizado en el Zócalo capitalino.                                                                                                                                                                                                                                                                                                                                                                                                                    En el marco de la Feria Internacional del Libro se participó con la presentación de la publicación del libro "Las Chinampas " Patrimonio Mundial de la Ciudad de México y del libro "Míxquic" Su história entre Coyonturas.                                                                                                                                                                                                                                                                                                                                              Se realizaron 4 rodadas "Mi patrimonio en Bici" con la participación de 300 personas, dentro de las que destacan, la del Día Mundial de la Tierra, la del Día Mundial del Medio Ambiente, y la del Día Mundial de los Humedales.                                                                                                                                                                                                                                                                                                                                                            Se firmó convenio de trabajo con el INHA, para el rescate de los petrograbados en la Zona Arqueológica de Cuahilama, asimismo acciones de limpieza del perimetro que rodea la zona.                  </t>
    </r>
    <r>
      <rPr>
        <b/>
        <sz val="9"/>
        <rFont val="Gotham Rounded Book"/>
      </rPr>
      <t xml:space="preserve">              </t>
    </r>
  </si>
  <si>
    <t>Desarrollar acciones de capacitación y divulgación de información en materia de Protección Civil, prevención y mitigación de riesgos en la zona de chinampas, lacustre y de Monumentos Históricos en Xochimilco, Tláhuac y Milpa Alta de la Ciudad de México, transistando en un modelo predominantemente reactivo a uno basado en la gestión integral de riesgos que contempla la fase preventiva, el auxilio y la recuperación</t>
  </si>
  <si>
    <t xml:space="preserve">2. Se participÓ y coordinÓ con Secretaria de Protección Civil en la toma de protesta de Comités de Seguridad y Protección Civil, así como del tema de sismos, en coordinación con el área de Protección Civil de la Delegación Tláhuac realizado con habitantes de Unidad habitacional en Gitana 77.
</t>
  </si>
  <si>
    <t xml:space="preserve">1. Como parte de la coodinación interinstitucional que tiene la Autoridad de la Zona Patrimonio, se llevaron a cabo acciones de trabajo con las secretarias de Desarrollo Rural y Equidad para las Comunidades, con la de Medio Ambiente, la de Ciencia Tecnologia e Innovación, con la de Gobierno y Finanzas, así como con el Sistema de Aguas de la Ciudad de México y las Delegaciones de Xochimilco y Tláhuac para mejorar la cantidad y calidad del agua en la Zona Patrimonio, para lo cual se propusieron medidas para evitar la contaminación de los lagos y canales por las diferentes acciones de los habitantes de la zona (descargas residuales), así como por las diversas inundaciones que se dan de manera natural  en los periodos de lluvias, a fin de lograr disminuir los riesgos y posibles afectaciones en las zonas de cultivo y de trabajo de los diferentes productores de la zona chinampera. 
</t>
  </si>
  <si>
    <t>6.-En coordinacion con el departamento el Hombre y su Ambiente de la división de Ciencias Biológicas perteneciente a la UAM Xochimilco, esta Autoridad trabaja en dos acciones relevantes para la protección de los Humedales en la zona: La primera corresponde a la actualización de la ficha RAMSAR correspondiente al humedal de Xochimilco y la segunda la elaboración del plan de manejo para el Humedal de Tláhuac, lo que permitirá su incorporación como una área natural protegida en la figura de REC (Reserva Ecológica Comunitaria), con la cual junto con la SEDEMA  y la CORENA, se posibilitará su incorporación al fondo ambiental público la cual la hará sujeta del pago por servicios ambientales para el ejido de San Pedro Tláhuac, pero lo más importante evitará que ésta zona se vea invadida por la expansión de la mancha urbana proveniente del Estado de México.</t>
  </si>
  <si>
    <t xml:space="preserve">7.-En el marco de la participación ciudadana que se le otorga a ésta Autoridad de la Zona Patrimonio en su decreto de creación, el 4 de febrero del 2016 se publicaron en la Gaceta Oficial dela Ciudad de México los lineamientos de participación vecinal en la operación de las actividades institucionales para preservación del ptrimonio cultural, ecosistemas e infraestructura de la Zona Patrimonio Mundial, Natural y Cultural de la Humanidad en Xochimilco Tláhuac y Milpa Alta, lo que posibilitó beneficiar a 99 proyectos que cumplieron con los requisitos de participación con un monto total de 10.5 millones de pesos. La inversión anterior logró coneguir metas significativas como las siguientes:                                                                                                                                                                                                                                                                                                                                                                     Recuperación de 9106 metros cuadrados de chinampas, reforestacion de 12,812 piezas de ahuejotes (árbol endémico de la zona), limpieza de 105,854 metros cuadrados de canales, desasolve 4,384 metros cúbicos de canales y apantles, fertilización de 22,857 metros cuadrados de chinampas, colocación de 915 metros lineales de estacado en bordos de chinampas para evitar su derumbe, penetración de 333 metros lineales de nuevos caminos a la zona de chinampas y levantamiento de 120 metros lineales de malla ciclónica en diferentes puntos del polígono de actuación, la rehabilitación de 5 inmuebles históricos considerados Patrimonio Cultural como son: La Parroquia de San Pedro Tláhuac, la de San Bernardino de Siena en Xochimilco,el museo trdicional Cuitláhuac, la chinampa demostrativa Meztlixóchitl y la zona de tallleres del ejido Tulyehualco. </t>
  </si>
  <si>
    <t>8.-Respecto a los 25 Proyectos Piloto se beneficiaron a 25 productores, por un monto de 1 millón 250 mil pesos para reincorporar a la producción agricola a 25 chinampas de los poblados de San Gregorio Alapulco, San Luis Tlaxialtemalco, San Pedro Tláhuac y San Andrés Míxquic, que totalizaron 48 mil 759 metros cuadrados. Se limpiaron 4 mil 319 metros cuadrados de canales y apantles, se enriquecieron chinampas con 6 mil 300 metros cúbicos de material producto de limpieza (fertilizante), se reforestaron los bordos de las chinampas con la siembra de 2 mil 491 ejemplares de ahuejote, y se podaron 98 árboles de la misma especie infestados por muerdagos.</t>
  </si>
  <si>
    <t>10.-Como parte de la aplicación de la Política de género que promueve el gobierno de la Ciudadde México, se permitió el acceso igualitario a los programas y ayudas sociales a las mujeres y jovenes de la zona, garantizando condiciones igualitarias y el ejercicio pleno de los Derechos Humanos. Asimismo se consideró las participaciones de personas en condiciones de vulnerabilidad y de habitantes indígenas, en el marco del programa de Derechos Humanos del Distrito Federal y el programa general de desarrollo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</si>
</sst>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00\ _P_t_s_-;\-* #,##0.00\ _P_t_s_-;_-* &quot;-&quot;??\ _P_t_s_-;_-@_-"/>
    <numFmt numFmtId="165" formatCode="_-* #,##0.0_-;\-* #,##0.0_-;_-* &quot;-&quot;??_-;_-@_-"/>
    <numFmt numFmtId="166" formatCode="_-* #,##0_-;\-* #,##0_-;_-* &quot;-&quot;??_-;_-@_-"/>
    <numFmt numFmtId="167" formatCode="#,##0.0"/>
    <numFmt numFmtId="168" formatCode="_(* #,##0.0_);_(* \(#,##0.0\);_(* &quot;-&quot;??_);_(@_)"/>
    <numFmt numFmtId="169" formatCode="#,##0.0_ ;[Red]\-#,##0.0\ "/>
    <numFmt numFmtId="170" formatCode="#,##0.0_);\(#,##0.0\)"/>
    <numFmt numFmtId="171" formatCode="#,##0[$€];[Red]\-#,##0[$€]"/>
    <numFmt numFmtId="172" formatCode="#,##0.00_);\(#,##0.00\)"/>
    <numFmt numFmtId="173" formatCode="#,##0.00_ ;\-#,##0.00\ "/>
  </numFmts>
  <fonts count="10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entury Gothic"/>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7"/>
      <color indexed="16"/>
      <name val="Century Gothic"/>
      <family val="2"/>
    </font>
    <font>
      <sz val="10"/>
      <name val="Arial"/>
      <family val="2"/>
    </font>
    <font>
      <sz val="8"/>
      <name val="Gotham Rounded Book"/>
      <family val="3"/>
    </font>
    <font>
      <sz val="10"/>
      <name val="Gotham Rounded Book"/>
      <family val="3"/>
    </font>
    <font>
      <sz val="9"/>
      <name val="Gotham Rounded Book"/>
      <family val="3"/>
    </font>
    <font>
      <sz val="7"/>
      <name val="Gotham Rounded Book"/>
      <family val="3"/>
    </font>
    <font>
      <b/>
      <sz val="10"/>
      <name val="Gotham Rounded Book"/>
      <family val="3"/>
    </font>
    <font>
      <b/>
      <sz val="11"/>
      <name val="Gotham Rounded Book"/>
      <family val="3"/>
    </font>
    <font>
      <b/>
      <sz val="9"/>
      <name val="Gotham Rounded Book"/>
      <family val="3"/>
    </font>
    <font>
      <b/>
      <sz val="8"/>
      <name val="Gotham Rounded Book"/>
      <family val="3"/>
    </font>
    <font>
      <b/>
      <vertAlign val="superscript"/>
      <sz val="8"/>
      <name val="Gotham Rounded Book"/>
      <family val="3"/>
    </font>
    <font>
      <b/>
      <sz val="12"/>
      <name val="Gotham Rounded Book"/>
      <family val="3"/>
    </font>
    <font>
      <b/>
      <sz val="7"/>
      <name val="Gotham Rounded Book"/>
      <family val="3"/>
    </font>
    <font>
      <b/>
      <sz val="10.5"/>
      <name val="Gotham Rounded Book"/>
      <family val="3"/>
    </font>
    <font>
      <vertAlign val="superscript"/>
      <sz val="8"/>
      <name val="Gotham Rounded Book"/>
      <family val="3"/>
    </font>
    <font>
      <vertAlign val="superscript"/>
      <sz val="9"/>
      <name val="Gotham Rounded Book"/>
      <family val="3"/>
    </font>
    <font>
      <b/>
      <vertAlign val="superscript"/>
      <sz val="9"/>
      <name val="Gotham Rounded Book"/>
      <family val="3"/>
    </font>
    <font>
      <b/>
      <sz val="22"/>
      <name val="Gotham Rounded Book"/>
      <family val="3"/>
    </font>
    <font>
      <sz val="12"/>
      <name val="Gotham Rounded Book"/>
      <family val="3"/>
    </font>
    <font>
      <sz val="12"/>
      <name val="Lucida Sans"/>
      <family val="2"/>
    </font>
    <font>
      <sz val="10.5"/>
      <name val="Gotham Rounded Book"/>
      <family val="3"/>
    </font>
    <font>
      <sz val="9.5"/>
      <name val="Gotham Rounded Book"/>
      <family val="3"/>
    </font>
    <font>
      <b/>
      <sz val="9.5"/>
      <name val="Gotham Rounded Book"/>
      <family val="3"/>
    </font>
    <font>
      <b/>
      <u/>
      <sz val="12"/>
      <name val="Gotham Rounded Book"/>
      <family val="3"/>
    </font>
    <font>
      <sz val="10"/>
      <name val="MS Sans Serif"/>
      <family val="2"/>
    </font>
    <font>
      <sz val="10"/>
      <name val="Gotham Rounded Bold"/>
      <family val="3"/>
    </font>
    <font>
      <sz val="22"/>
      <name val="Gotham Rounded Bold"/>
      <family val="3"/>
    </font>
    <font>
      <sz val="11"/>
      <name val="Gotham Rounded Book"/>
      <family val="3"/>
    </font>
    <font>
      <sz val="11"/>
      <color theme="1"/>
      <name val="Calibri"/>
      <family val="2"/>
      <scheme val="minor"/>
    </font>
    <font>
      <sz val="10"/>
      <color rgb="FF000000"/>
      <name val="Times New Roman"/>
      <family val="1"/>
    </font>
    <font>
      <sz val="9"/>
      <color theme="1"/>
      <name val="Gotham Rounded Book"/>
      <family val="3"/>
    </font>
    <font>
      <sz val="11"/>
      <color theme="1"/>
      <name val="Gotham Rounded Book"/>
      <family val="3"/>
    </font>
    <font>
      <b/>
      <sz val="9"/>
      <color rgb="FF000000"/>
      <name val="Gotham Rounded Book"/>
      <family val="3"/>
    </font>
    <font>
      <b/>
      <sz val="9"/>
      <color theme="1"/>
      <name val="Gotham Rounded Book"/>
      <family val="3"/>
    </font>
    <font>
      <sz val="9"/>
      <color rgb="FF000000"/>
      <name val="Gotham Rounded Book"/>
      <family val="3"/>
    </font>
    <font>
      <sz val="11"/>
      <color theme="1"/>
      <name val="Gotham Rounded Bold"/>
      <family val="3"/>
    </font>
    <font>
      <b/>
      <sz val="10"/>
      <color rgb="FF000000"/>
      <name val="Gotham Rounded Book"/>
      <family val="3"/>
    </font>
    <font>
      <sz val="8"/>
      <color rgb="FF000000"/>
      <name val="Gotham Rounded Book"/>
      <family val="3"/>
    </font>
    <font>
      <sz val="10"/>
      <color rgb="FF000000"/>
      <name val="Gotham Rounded Bold"/>
      <family val="3"/>
    </font>
    <font>
      <sz val="10"/>
      <color theme="1"/>
      <name val="Gotham Rounded Bold"/>
      <family val="3"/>
    </font>
    <font>
      <b/>
      <sz val="10"/>
      <color theme="1"/>
      <name val="Gotham Rounded Book"/>
      <family val="3"/>
    </font>
    <font>
      <sz val="10"/>
      <color theme="1"/>
      <name val="Gotham Rounded Book"/>
      <family val="3"/>
    </font>
    <font>
      <sz val="8"/>
      <color theme="1"/>
      <name val="Gotham Rounded Book"/>
      <family val="3"/>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2"/>
      <name val="Arial"/>
      <family val="2"/>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b/>
      <sz val="11"/>
      <color theme="1"/>
      <name val="Gotham Rounded Book"/>
      <family val="3"/>
    </font>
    <font>
      <b/>
      <sz val="8"/>
      <color rgb="FF000000"/>
      <name val="Gotham Rounded Book"/>
      <family val="3"/>
    </font>
    <font>
      <b/>
      <sz val="10"/>
      <color theme="1"/>
      <name val="Gotham Rounded Bold"/>
      <family val="3"/>
    </font>
    <font>
      <sz val="12"/>
      <color theme="1"/>
      <name val="Gotham Rounded Bold"/>
      <family val="3"/>
    </font>
    <font>
      <sz val="8"/>
      <color theme="1"/>
      <name val="Gotham Rounded Bold"/>
      <family val="3"/>
    </font>
    <font>
      <b/>
      <sz val="22"/>
      <name val="Gotham Rounded Bold"/>
    </font>
    <font>
      <b/>
      <sz val="8"/>
      <name val="Gotham Rounded Book"/>
    </font>
    <font>
      <b/>
      <sz val="10"/>
      <name val="Gotham Rounded Book"/>
    </font>
    <font>
      <sz val="9"/>
      <name val="Gotham Rounded Book"/>
    </font>
    <font>
      <b/>
      <sz val="9"/>
      <name val="Gotham Rounded Book"/>
    </font>
    <font>
      <b/>
      <sz val="11"/>
      <name val="Gotham Rounded Book"/>
    </font>
    <font>
      <sz val="8"/>
      <name val="Gotham Rounded Book"/>
    </font>
    <font>
      <b/>
      <sz val="12"/>
      <name val="Gotham Rounded Book"/>
    </font>
    <font>
      <b/>
      <sz val="12"/>
      <name val="Calibri"/>
      <family val="2"/>
      <scheme val="minor"/>
    </font>
    <font>
      <sz val="10"/>
      <name val="Gotham Rounded Book"/>
    </font>
    <font>
      <b/>
      <sz val="9"/>
      <color theme="1"/>
      <name val="Gotham Rounded Book"/>
    </font>
    <font>
      <sz val="11"/>
      <color theme="1"/>
      <name val="Gotham Rounded Book"/>
    </font>
    <font>
      <b/>
      <sz val="11"/>
      <color theme="1"/>
      <name val="Gotham Rounded Book"/>
    </font>
    <font>
      <b/>
      <sz val="11"/>
      <color theme="1"/>
      <name val="Gotham Rounded Bold"/>
    </font>
    <font>
      <sz val="11"/>
      <color theme="1"/>
      <name val="Gotham Rounded Bold"/>
    </font>
    <font>
      <b/>
      <sz val="9.5"/>
      <name val="Gotham Rounded Book"/>
    </font>
    <font>
      <sz val="9"/>
      <name val="Calibri"/>
      <family val="2"/>
      <scheme val="minor"/>
    </font>
    <font>
      <b/>
      <sz val="8"/>
      <name val="Calibri"/>
      <family val="2"/>
      <scheme val="minor"/>
    </font>
    <font>
      <sz val="8"/>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2D3D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right/>
      <top/>
      <bottom style="double">
        <color indexed="64"/>
      </bottom>
      <diagonal/>
    </border>
    <border>
      <left/>
      <right/>
      <top/>
      <bottom style="double">
        <color rgb="FF4D4D4D"/>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4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71" fontId="48" fillId="0" borderId="0" applyFont="0" applyFill="0" applyBorder="0" applyAlignment="0" applyProtection="0"/>
    <xf numFmtId="0" fontId="15" fillId="3" borderId="0" applyNumberFormat="0" applyBorder="0" applyAlignment="0" applyProtection="0"/>
    <xf numFmtId="43" fontId="25" fillId="0" borderId="0" applyFont="0" applyFill="0" applyBorder="0" applyAlignment="0" applyProtection="0"/>
    <xf numFmtId="43" fontId="7" fillId="0" borderId="0" applyFont="0" applyFill="0" applyBorder="0" applyAlignment="0" applyProtection="0"/>
    <xf numFmtId="0" fontId="25" fillId="0" borderId="0" applyFont="0" applyFill="0" applyBorder="0" applyAlignment="0" applyProtection="0"/>
    <xf numFmtId="43" fontId="25"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64" fontId="25" fillId="0" borderId="0" applyFont="0" applyFill="0" applyBorder="0" applyAlignment="0" applyProtection="0"/>
    <xf numFmtId="43" fontId="5" fillId="0" borderId="0" applyFont="0" applyFill="0" applyBorder="0" applyAlignment="0" applyProtection="0"/>
    <xf numFmtId="0" fontId="25" fillId="0" borderId="0" applyFont="0" applyFill="0" applyBorder="0" applyAlignment="0" applyProtection="0"/>
    <xf numFmtId="169" fontId="25" fillId="0" borderId="0" applyFont="0" applyFill="0" applyBorder="0" applyAlignment="0" applyProtection="0"/>
    <xf numFmtId="44" fontId="43" fillId="0" borderId="0" applyFont="0" applyFill="0" applyBorder="0" applyAlignment="0" applyProtection="0"/>
    <xf numFmtId="0" fontId="16" fillId="22" borderId="0" applyNumberFormat="0" applyBorder="0" applyAlignment="0" applyProtection="0"/>
    <xf numFmtId="0" fontId="25" fillId="0" borderId="0"/>
    <xf numFmtId="0" fontId="52" fillId="0" borderId="0"/>
    <xf numFmtId="0" fontId="52" fillId="0" borderId="0"/>
    <xf numFmtId="0" fontId="52" fillId="0" borderId="0"/>
    <xf numFmtId="0" fontId="52" fillId="0" borderId="0"/>
    <xf numFmtId="0" fontId="52" fillId="0" borderId="0"/>
    <xf numFmtId="0" fontId="52" fillId="0" borderId="0"/>
    <xf numFmtId="0" fontId="6" fillId="0" borderId="0"/>
    <xf numFmtId="0" fontId="25" fillId="0" borderId="0"/>
    <xf numFmtId="0" fontId="25" fillId="0" borderId="0"/>
    <xf numFmtId="0" fontId="52" fillId="0" borderId="0"/>
    <xf numFmtId="0" fontId="52" fillId="0" borderId="0"/>
    <xf numFmtId="0" fontId="52" fillId="0" borderId="0"/>
    <xf numFmtId="0" fontId="52" fillId="0" borderId="0"/>
    <xf numFmtId="0" fontId="52" fillId="0" borderId="0"/>
    <xf numFmtId="0" fontId="25" fillId="0" borderId="0"/>
    <xf numFmtId="0" fontId="52" fillId="0" borderId="0"/>
    <xf numFmtId="0" fontId="52" fillId="0" borderId="0"/>
    <xf numFmtId="0" fontId="52" fillId="0" borderId="0"/>
    <xf numFmtId="0" fontId="25" fillId="0" borderId="0"/>
    <xf numFmtId="0" fontId="25" fillId="0" borderId="0"/>
    <xf numFmtId="0" fontId="52" fillId="0" borderId="0"/>
    <xf numFmtId="0" fontId="25" fillId="0" borderId="0"/>
    <xf numFmtId="0" fontId="25" fillId="0" borderId="0"/>
    <xf numFmtId="0" fontId="52" fillId="0" borderId="0"/>
    <xf numFmtId="0" fontId="43" fillId="0" borderId="0"/>
    <xf numFmtId="0" fontId="25" fillId="0" borderId="0"/>
    <xf numFmtId="0" fontId="53" fillId="0" borderId="0"/>
    <xf numFmtId="0" fontId="25" fillId="0" borderId="0"/>
    <xf numFmtId="0" fontId="5" fillId="23" borderId="4"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9" applyNumberFormat="0" applyFill="0" applyAlignment="0" applyProtection="0"/>
    <xf numFmtId="0" fontId="4" fillId="0" borderId="0"/>
    <xf numFmtId="0" fontId="5" fillId="0" borderId="0"/>
    <xf numFmtId="0" fontId="3" fillId="0" borderId="0"/>
    <xf numFmtId="43" fontId="3" fillId="0" borderId="0" applyFont="0" applyFill="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67" fillId="38" borderId="0" applyNumberFormat="0" applyBorder="0" applyAlignment="0" applyProtection="0"/>
    <xf numFmtId="0" fontId="67" fillId="39" borderId="0" applyNumberFormat="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7" fillId="42"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9" fillId="45" borderId="47" applyNumberFormat="0" applyAlignment="0" applyProtection="0"/>
    <xf numFmtId="0" fontId="70" fillId="46" borderId="48" applyNumberFormat="0" applyAlignment="0" applyProtection="0"/>
    <xf numFmtId="0" fontId="71" fillId="0" borderId="49" applyNumberFormat="0" applyFill="0" applyAlignment="0" applyProtection="0"/>
    <xf numFmtId="0" fontId="72" fillId="0" borderId="0" applyNumberFormat="0" applyFill="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73" fillId="53" borderId="47" applyNumberFormat="0" applyAlignment="0" applyProtection="0"/>
    <xf numFmtId="0" fontId="7" fillId="0" borderId="0"/>
    <xf numFmtId="0" fontId="74" fillId="54" borderId="0" applyNumberFormat="0" applyBorder="0" applyAlignment="0" applyProtection="0"/>
    <xf numFmtId="43" fontId="5" fillId="0" borderId="0" applyFont="0" applyFill="0" applyBorder="0" applyAlignment="0" applyProtection="0"/>
    <xf numFmtId="0" fontId="75" fillId="55" borderId="0" applyNumberFormat="0" applyBorder="0" applyAlignment="0" applyProtection="0"/>
    <xf numFmtId="0" fontId="5" fillId="0" borderId="0"/>
    <xf numFmtId="0" fontId="5" fillId="0" borderId="0"/>
    <xf numFmtId="0" fontId="7" fillId="0" borderId="0"/>
    <xf numFmtId="0" fontId="76" fillId="0" borderId="0"/>
    <xf numFmtId="0" fontId="3" fillId="56" borderId="50" applyNumberFormat="0" applyFont="0" applyAlignment="0" applyProtection="0"/>
    <xf numFmtId="0" fontId="7" fillId="23" borderId="50" applyNumberFormat="0" applyFont="0" applyAlignment="0" applyProtection="0"/>
    <xf numFmtId="0" fontId="77" fillId="45" borderId="51" applyNumberFormat="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52" applyNumberFormat="0" applyFill="0" applyAlignment="0" applyProtection="0"/>
    <xf numFmtId="0" fontId="81" fillId="0" borderId="53" applyNumberFormat="0" applyFill="0" applyAlignment="0" applyProtection="0"/>
    <xf numFmtId="0" fontId="72" fillId="0" borderId="54" applyNumberFormat="0" applyFill="0" applyAlignment="0" applyProtection="0"/>
    <xf numFmtId="0" fontId="82" fillId="0" borderId="0" applyNumberFormat="0" applyFill="0" applyBorder="0" applyAlignment="0" applyProtection="0"/>
    <xf numFmtId="0" fontId="83" fillId="0" borderId="55" applyNumberFormat="0" applyFill="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991">
    <xf numFmtId="0" fontId="0" fillId="0" borderId="0" xfId="0"/>
    <xf numFmtId="0" fontId="27" fillId="0" borderId="0" xfId="60" applyFont="1"/>
    <xf numFmtId="0" fontId="27" fillId="0" borderId="0" xfId="0" applyFont="1"/>
    <xf numFmtId="0" fontId="27" fillId="0" borderId="0" xfId="73" applyFont="1"/>
    <xf numFmtId="0" fontId="27" fillId="0" borderId="10" xfId="60" applyFont="1" applyBorder="1"/>
    <xf numFmtId="0" fontId="27" fillId="0" borderId="0" xfId="53" applyFont="1"/>
    <xf numFmtId="0" fontId="28" fillId="0" borderId="0" xfId="0" applyFont="1" applyBorder="1" applyAlignment="1">
      <alignment horizontal="center" vertical="top"/>
    </xf>
    <xf numFmtId="0" fontId="28" fillId="0" borderId="10" xfId="0" applyFont="1" applyBorder="1"/>
    <xf numFmtId="0" fontId="28" fillId="0" borderId="11" xfId="0" applyFont="1" applyBorder="1"/>
    <xf numFmtId="0" fontId="28" fillId="0" borderId="10" xfId="60" applyFont="1" applyBorder="1"/>
    <xf numFmtId="0" fontId="29" fillId="0" borderId="0" xfId="0" applyFont="1"/>
    <xf numFmtId="0" fontId="27" fillId="0" borderId="11" xfId="60" applyFont="1" applyBorder="1"/>
    <xf numFmtId="0" fontId="30" fillId="0" borderId="0" xfId="0" applyFont="1" applyAlignment="1">
      <alignment horizontal="center" vertical="center"/>
    </xf>
    <xf numFmtId="0" fontId="27" fillId="0" borderId="0" xfId="0" applyFont="1" applyAlignment="1">
      <alignment horizontal="right"/>
    </xf>
    <xf numFmtId="0" fontId="32" fillId="0" borderId="0" xfId="60" applyFont="1" applyAlignment="1">
      <alignment horizontal="left" vertical="top"/>
    </xf>
    <xf numFmtId="0" fontId="27" fillId="0" borderId="0" xfId="0" applyFont="1" applyAlignment="1">
      <alignment horizontal="left"/>
    </xf>
    <xf numFmtId="0" fontId="33" fillId="0" borderId="10" xfId="0" applyFont="1" applyBorder="1" applyAlignment="1">
      <alignment horizontal="center" vertical="center" wrapText="1"/>
    </xf>
    <xf numFmtId="0" fontId="27" fillId="0" borderId="0" xfId="0" applyFont="1" applyAlignment="1">
      <alignment horizontal="center" vertical="center"/>
    </xf>
    <xf numFmtId="0" fontId="30" fillId="0" borderId="0" xfId="0" applyFont="1" applyBorder="1" applyAlignment="1">
      <alignment horizontal="center" vertical="top" wrapText="1"/>
    </xf>
    <xf numFmtId="0" fontId="27" fillId="0" borderId="0" xfId="0" applyFont="1" applyBorder="1"/>
    <xf numFmtId="0" fontId="27" fillId="0" borderId="0" xfId="0" applyFont="1" applyAlignment="1">
      <alignment horizontal="center" vertical="top" wrapText="1"/>
    </xf>
    <xf numFmtId="0" fontId="32" fillId="0" borderId="0" xfId="60" applyFont="1" applyAlignment="1">
      <alignment horizontal="center" vertical="top"/>
    </xf>
    <xf numFmtId="0" fontId="30" fillId="0" borderId="10" xfId="0" applyFont="1" applyBorder="1" applyAlignment="1">
      <alignment horizontal="center"/>
    </xf>
    <xf numFmtId="0" fontId="33" fillId="0" borderId="10" xfId="0" quotePrefix="1" applyFont="1" applyBorder="1" applyAlignment="1">
      <alignment horizontal="center"/>
    </xf>
    <xf numFmtId="166" fontId="30" fillId="0" borderId="10" xfId="40" applyNumberFormat="1" applyFont="1" applyBorder="1" applyAlignment="1">
      <alignment horizontal="center"/>
    </xf>
    <xf numFmtId="166" fontId="28" fillId="0" borderId="10" xfId="40" applyNumberFormat="1" applyFont="1" applyBorder="1"/>
    <xf numFmtId="43" fontId="28" fillId="0" borderId="10" xfId="40" applyFont="1" applyBorder="1"/>
    <xf numFmtId="0" fontId="33" fillId="0" borderId="10" xfId="0" applyFont="1" applyBorder="1" applyAlignment="1">
      <alignment horizontal="center"/>
    </xf>
    <xf numFmtId="0" fontId="26" fillId="0" borderId="10" xfId="0" applyFont="1" applyBorder="1"/>
    <xf numFmtId="165" fontId="28" fillId="0" borderId="10" xfId="40" applyNumberFormat="1" applyFont="1" applyBorder="1"/>
    <xf numFmtId="0" fontId="32" fillId="0" borderId="10" xfId="0" applyFont="1" applyBorder="1" applyAlignment="1">
      <alignment horizontal="center"/>
    </xf>
    <xf numFmtId="166" fontId="28" fillId="0" borderId="11" xfId="40" applyNumberFormat="1" applyFont="1" applyBorder="1"/>
    <xf numFmtId="43" fontId="28" fillId="0" borderId="11" xfId="40" applyFont="1" applyBorder="1"/>
    <xf numFmtId="0" fontId="29" fillId="0" borderId="0" xfId="0" applyFont="1" applyAlignment="1">
      <alignment horizontal="left"/>
    </xf>
    <xf numFmtId="0" fontId="27" fillId="0" borderId="0" xfId="0" applyFont="1" applyAlignment="1"/>
    <xf numFmtId="0" fontId="30" fillId="0" borderId="12" xfId="60" applyFont="1" applyBorder="1" applyAlignment="1">
      <alignment horizontal="center"/>
    </xf>
    <xf numFmtId="0" fontId="30" fillId="0" borderId="10" xfId="60" applyFont="1" applyBorder="1" applyAlignment="1">
      <alignment horizontal="center"/>
    </xf>
    <xf numFmtId="0" fontId="33" fillId="0" borderId="10" xfId="60" quotePrefix="1" applyFont="1" applyBorder="1" applyAlignment="1">
      <alignment horizontal="center"/>
    </xf>
    <xf numFmtId="166" fontId="30" fillId="0" borderId="10" xfId="33" applyNumberFormat="1" applyFont="1" applyBorder="1" applyAlignment="1">
      <alignment horizontal="center"/>
    </xf>
    <xf numFmtId="166" fontId="28" fillId="0" borderId="10" xfId="33" applyNumberFormat="1" applyFont="1" applyBorder="1"/>
    <xf numFmtId="43" fontId="28" fillId="0" borderId="10" xfId="33" applyFont="1" applyBorder="1"/>
    <xf numFmtId="165" fontId="28" fillId="0" borderId="10" xfId="33" applyNumberFormat="1" applyFont="1" applyBorder="1"/>
    <xf numFmtId="0" fontId="28" fillId="0" borderId="11" xfId="60" applyFont="1" applyBorder="1"/>
    <xf numFmtId="166" fontId="28" fillId="0" borderId="11" xfId="33" applyNumberFormat="1" applyFont="1" applyBorder="1"/>
    <xf numFmtId="43" fontId="28" fillId="0" borderId="11" xfId="33" applyFont="1" applyBorder="1"/>
    <xf numFmtId="165" fontId="28" fillId="0" borderId="11" xfId="33" applyNumberFormat="1" applyFont="1" applyBorder="1"/>
    <xf numFmtId="0" fontId="26" fillId="0" borderId="0" xfId="60" applyFont="1"/>
    <xf numFmtId="0" fontId="33" fillId="0" borderId="0" xfId="60" applyFont="1"/>
    <xf numFmtId="0" fontId="27" fillId="0" borderId="0" xfId="0" applyFont="1" applyAlignment="1">
      <alignment horizontal="center"/>
    </xf>
    <xf numFmtId="0" fontId="32" fillId="0" borderId="10" xfId="0" quotePrefix="1" applyFont="1" applyBorder="1" applyAlignment="1">
      <alignment horizontal="center"/>
    </xf>
    <xf numFmtId="0" fontId="32" fillId="0" borderId="10" xfId="0" quotePrefix="1" applyFont="1" applyFill="1" applyBorder="1" applyAlignment="1">
      <alignment horizontal="center"/>
    </xf>
    <xf numFmtId="0" fontId="26" fillId="0" borderId="0" xfId="0" applyFont="1" applyAlignment="1">
      <alignment horizontal="left" vertical="top"/>
    </xf>
    <xf numFmtId="0" fontId="27" fillId="0" borderId="0" xfId="0" applyFont="1" applyAlignment="1">
      <alignment vertical="top"/>
    </xf>
    <xf numFmtId="0" fontId="28" fillId="0" borderId="13" xfId="0" applyFont="1" applyBorder="1" applyAlignment="1">
      <alignment horizontal="center" vertical="top"/>
    </xf>
    <xf numFmtId="0" fontId="28" fillId="0" borderId="14" xfId="0" applyFont="1" applyBorder="1" applyAlignment="1">
      <alignment horizontal="center" vertical="top"/>
    </xf>
    <xf numFmtId="0" fontId="32" fillId="0" borderId="0" xfId="0" applyFont="1" applyAlignment="1">
      <alignment horizontal="center" vertical="center" wrapText="1"/>
    </xf>
    <xf numFmtId="0" fontId="32" fillId="0" borderId="0" xfId="0" applyFont="1" applyAlignment="1">
      <alignment vertical="center" wrapText="1"/>
    </xf>
    <xf numFmtId="0" fontId="33" fillId="0" borderId="0" xfId="53" applyFont="1"/>
    <xf numFmtId="0" fontId="30" fillId="0" borderId="0" xfId="60" applyFont="1"/>
    <xf numFmtId="49" fontId="32" fillId="0" borderId="10" xfId="60" applyNumberFormat="1" applyFont="1" applyBorder="1" applyAlignment="1">
      <alignment horizontal="center"/>
    </xf>
    <xf numFmtId="49" fontId="28" fillId="0" borderId="0" xfId="60" applyNumberFormat="1" applyFont="1"/>
    <xf numFmtId="0" fontId="26" fillId="0" borderId="0" xfId="60" applyFont="1" applyFill="1"/>
    <xf numFmtId="0" fontId="32" fillId="0" borderId="0" xfId="73" applyFont="1" applyAlignment="1">
      <alignment horizontal="center" vertical="center" wrapText="1"/>
    </xf>
    <xf numFmtId="0" fontId="33" fillId="0" borderId="10" xfId="53" quotePrefix="1" applyFont="1" applyBorder="1" applyAlignment="1">
      <alignment horizontal="center"/>
    </xf>
    <xf numFmtId="0" fontId="30" fillId="0" borderId="16" xfId="73" applyFont="1" applyBorder="1" applyAlignment="1">
      <alignment wrapText="1"/>
    </xf>
    <xf numFmtId="0" fontId="27" fillId="0" borderId="16" xfId="73" applyFont="1" applyBorder="1"/>
    <xf numFmtId="0" fontId="30" fillId="0" borderId="16" xfId="73" applyFont="1" applyBorder="1" applyAlignment="1">
      <alignment horizontal="center" wrapText="1"/>
    </xf>
    <xf numFmtId="0" fontId="32" fillId="0" borderId="0" xfId="53" applyFont="1" applyAlignment="1">
      <alignment horizontal="left" vertical="top"/>
    </xf>
    <xf numFmtId="0" fontId="32" fillId="0" borderId="0" xfId="53" applyFont="1" applyAlignment="1">
      <alignment horizontal="center" vertical="top"/>
    </xf>
    <xf numFmtId="0" fontId="27" fillId="0" borderId="0" xfId="73" applyFont="1" applyAlignment="1">
      <alignment wrapText="1"/>
    </xf>
    <xf numFmtId="0" fontId="33" fillId="0" borderId="16" xfId="60" applyFont="1" applyBorder="1" applyAlignment="1">
      <alignment horizontal="center"/>
    </xf>
    <xf numFmtId="0" fontId="33" fillId="0" borderId="17" xfId="60" applyFont="1" applyBorder="1" applyAlignment="1">
      <alignment horizontal="center"/>
    </xf>
    <xf numFmtId="0" fontId="26" fillId="0" borderId="17" xfId="60" applyFont="1" applyBorder="1"/>
    <xf numFmtId="0" fontId="33" fillId="0" borderId="11" xfId="60" applyFont="1" applyBorder="1" applyAlignment="1">
      <alignment horizontal="center"/>
    </xf>
    <xf numFmtId="0" fontId="33" fillId="0" borderId="15" xfId="60" applyFont="1" applyBorder="1" applyAlignment="1">
      <alignment horizontal="center"/>
    </xf>
    <xf numFmtId="0" fontId="26" fillId="0" borderId="15" xfId="60" applyFont="1" applyBorder="1"/>
    <xf numFmtId="0" fontId="33" fillId="0" borderId="0" xfId="60" applyFont="1" applyBorder="1" applyAlignment="1">
      <alignment horizontal="center"/>
    </xf>
    <xf numFmtId="0" fontId="26" fillId="0" borderId="0" xfId="60" applyFont="1" applyBorder="1"/>
    <xf numFmtId="0" fontId="26" fillId="0" borderId="14" xfId="0" applyFont="1" applyBorder="1" applyAlignment="1">
      <alignment horizontal="center" vertical="center"/>
    </xf>
    <xf numFmtId="0" fontId="26" fillId="0" borderId="14" xfId="0" applyFont="1" applyBorder="1" applyAlignment="1">
      <alignment horizontal="left" vertical="center"/>
    </xf>
    <xf numFmtId="0" fontId="33" fillId="0" borderId="13" xfId="0" quotePrefix="1" applyFont="1" applyBorder="1" applyAlignment="1">
      <alignment horizontal="center" vertical="center"/>
    </xf>
    <xf numFmtId="0" fontId="33" fillId="0" borderId="10" xfId="0" quotePrefix="1" applyFont="1" applyBorder="1" applyAlignment="1">
      <alignment horizontal="center" vertical="center"/>
    </xf>
    <xf numFmtId="0" fontId="33" fillId="0" borderId="11" xfId="0" applyFont="1" applyBorder="1" applyAlignment="1">
      <alignment horizontal="center" vertical="center" wrapText="1"/>
    </xf>
    <xf numFmtId="0" fontId="33" fillId="0" borderId="0" xfId="0" applyFont="1"/>
    <xf numFmtId="0" fontId="41" fillId="0" borderId="0" xfId="0" applyFont="1" applyAlignment="1">
      <alignment vertical="center"/>
    </xf>
    <xf numFmtId="0" fontId="35" fillId="0" borderId="0" xfId="0" applyFont="1" applyAlignment="1">
      <alignment vertical="center"/>
    </xf>
    <xf numFmtId="0" fontId="42" fillId="0" borderId="21" xfId="0" applyFont="1" applyBorder="1"/>
    <xf numFmtId="0" fontId="35" fillId="0" borderId="0" xfId="0" applyFont="1" applyAlignment="1">
      <alignment horizontal="left" vertical="center"/>
    </xf>
    <xf numFmtId="0" fontId="42" fillId="0" borderId="0" xfId="0" applyFont="1" applyBorder="1"/>
    <xf numFmtId="0" fontId="42" fillId="0" borderId="0" xfId="0" applyFont="1"/>
    <xf numFmtId="0" fontId="35" fillId="0" borderId="0" xfId="0" applyFont="1" applyBorder="1" applyAlignment="1">
      <alignment vertical="center"/>
    </xf>
    <xf numFmtId="0" fontId="35" fillId="24" borderId="23" xfId="53" applyFont="1" applyFill="1" applyBorder="1" applyAlignment="1">
      <alignment horizontal="center" vertical="center" wrapText="1"/>
    </xf>
    <xf numFmtId="0" fontId="35" fillId="24" borderId="22" xfId="53" applyFont="1" applyFill="1" applyBorder="1" applyAlignment="1">
      <alignment horizontal="center" vertical="center" wrapText="1"/>
    </xf>
    <xf numFmtId="0" fontId="27" fillId="24" borderId="0" xfId="53" applyFont="1" applyFill="1"/>
    <xf numFmtId="0" fontId="54" fillId="0" borderId="14" xfId="53" applyFont="1" applyFill="1" applyBorder="1" applyAlignment="1">
      <alignment horizontal="justify" vertical="center" wrapText="1"/>
    </xf>
    <xf numFmtId="0" fontId="26" fillId="0" borderId="0" xfId="53" applyFont="1"/>
    <xf numFmtId="0" fontId="44" fillId="0" borderId="0" xfId="53" applyFont="1"/>
    <xf numFmtId="0" fontId="44" fillId="0" borderId="0" xfId="53" applyFont="1" applyBorder="1" applyAlignment="1">
      <alignment horizontal="justify" vertical="center" wrapText="1"/>
    </xf>
    <xf numFmtId="0" fontId="35" fillId="0" borderId="23" xfId="53" applyFont="1" applyFill="1" applyBorder="1" applyAlignment="1">
      <alignment horizontal="centerContinuous"/>
    </xf>
    <xf numFmtId="0" fontId="35" fillId="0" borderId="23" xfId="53" applyFont="1" applyFill="1" applyBorder="1" applyAlignment="1">
      <alignment horizontal="center"/>
    </xf>
    <xf numFmtId="0" fontId="44" fillId="0" borderId="0" xfId="53" applyFont="1" applyFill="1"/>
    <xf numFmtId="0" fontId="28" fillId="0" borderId="0" xfId="53" applyFont="1" applyBorder="1"/>
    <xf numFmtId="0" fontId="44" fillId="0" borderId="0" xfId="53" applyFont="1" applyBorder="1"/>
    <xf numFmtId="167" fontId="44" fillId="0" borderId="0" xfId="41" applyNumberFormat="1" applyFont="1" applyBorder="1"/>
    <xf numFmtId="167" fontId="44" fillId="0" borderId="0" xfId="53" applyNumberFormat="1" applyFont="1" applyBorder="1"/>
    <xf numFmtId="0" fontId="45" fillId="0" borderId="0" xfId="53" applyFont="1" applyBorder="1"/>
    <xf numFmtId="0" fontId="30" fillId="0" borderId="0" xfId="53" applyFont="1" applyBorder="1" applyAlignment="1">
      <alignment horizontal="left"/>
    </xf>
    <xf numFmtId="0" fontId="30" fillId="0" borderId="0" xfId="53" applyFont="1" applyBorder="1" applyAlignment="1">
      <alignment horizontal="right" indent="2"/>
    </xf>
    <xf numFmtId="0" fontId="45" fillId="0" borderId="0" xfId="53" applyFont="1"/>
    <xf numFmtId="0" fontId="30" fillId="0" borderId="0" xfId="53" applyFont="1" applyAlignment="1">
      <alignment horizontal="left" vertical="center" wrapText="1"/>
    </xf>
    <xf numFmtId="0" fontId="30" fillId="0" borderId="0" xfId="53" applyFont="1" applyAlignment="1">
      <alignment horizontal="center" vertical="center" wrapText="1"/>
    </xf>
    <xf numFmtId="0" fontId="46" fillId="0" borderId="0" xfId="53" applyFont="1" applyAlignment="1">
      <alignment horizontal="center" vertical="center" wrapText="1"/>
    </xf>
    <xf numFmtId="0" fontId="46" fillId="0" borderId="0" xfId="53" applyFont="1" applyBorder="1" applyAlignment="1">
      <alignment horizontal="right" indent="2"/>
    </xf>
    <xf numFmtId="170" fontId="46" fillId="0" borderId="0" xfId="41" applyNumberFormat="1" applyFont="1" applyBorder="1" applyAlignment="1">
      <alignment horizontal="right"/>
    </xf>
    <xf numFmtId="170" fontId="46" fillId="0" borderId="0" xfId="41" applyNumberFormat="1" applyFont="1" applyBorder="1"/>
    <xf numFmtId="170" fontId="46" fillId="0" borderId="0" xfId="41" applyNumberFormat="1" applyFont="1" applyBorder="1" applyAlignment="1">
      <alignment horizontal="right" indent="1"/>
    </xf>
    <xf numFmtId="170" fontId="46" fillId="0" borderId="0" xfId="53" applyNumberFormat="1" applyFont="1" applyBorder="1"/>
    <xf numFmtId="0" fontId="45" fillId="0" borderId="0" xfId="53" applyFont="1" applyBorder="1" applyAlignment="1">
      <alignment vertical="top"/>
    </xf>
    <xf numFmtId="0" fontId="45" fillId="0" borderId="0" xfId="53" applyFont="1" applyBorder="1" applyAlignment="1">
      <alignment wrapText="1"/>
    </xf>
    <xf numFmtId="0" fontId="45" fillId="0" borderId="0" xfId="53" applyFont="1" applyAlignment="1">
      <alignment wrapText="1"/>
    </xf>
    <xf numFmtId="0" fontId="45" fillId="0" borderId="0" xfId="53" applyFont="1" applyBorder="1" applyProtection="1">
      <protection locked="0"/>
    </xf>
    <xf numFmtId="0" fontId="45" fillId="0" borderId="0" xfId="53" applyFont="1" applyProtection="1">
      <protection locked="0"/>
    </xf>
    <xf numFmtId="0" fontId="45" fillId="0" borderId="0" xfId="53" applyFont="1" applyBorder="1" applyAlignment="1" applyProtection="1">
      <alignment horizontal="left" vertical="top"/>
      <protection locked="0"/>
    </xf>
    <xf numFmtId="0" fontId="44" fillId="0" borderId="0" xfId="53" applyFont="1" applyProtection="1">
      <protection locked="0"/>
    </xf>
    <xf numFmtId="167" fontId="47" fillId="0" borderId="0" xfId="41" applyNumberFormat="1" applyFont="1" applyBorder="1" applyAlignment="1" applyProtection="1">
      <alignment horizontal="right"/>
      <protection locked="0"/>
    </xf>
    <xf numFmtId="167" fontId="47" fillId="0" borderId="0" xfId="41" applyNumberFormat="1" applyFont="1" applyBorder="1" applyAlignment="1">
      <alignment horizontal="right"/>
    </xf>
    <xf numFmtId="0" fontId="55" fillId="0" borderId="0" xfId="69" applyFont="1"/>
    <xf numFmtId="0" fontId="52" fillId="0" borderId="0" xfId="69"/>
    <xf numFmtId="0" fontId="54" fillId="0" borderId="0" xfId="69" applyFont="1" applyBorder="1" applyAlignment="1">
      <alignment horizontal="center" vertical="top"/>
    </xf>
    <xf numFmtId="0" fontId="55" fillId="0" borderId="0" xfId="69" applyFont="1" applyBorder="1"/>
    <xf numFmtId="0" fontId="55" fillId="0" borderId="12" xfId="69" applyFont="1" applyBorder="1"/>
    <xf numFmtId="0" fontId="46" fillId="0" borderId="0" xfId="53" applyFont="1" applyBorder="1" applyAlignment="1">
      <alignment vertical="top"/>
    </xf>
    <xf numFmtId="0" fontId="54" fillId="0" borderId="0" xfId="69" applyFont="1"/>
    <xf numFmtId="0" fontId="30" fillId="0" borderId="0" xfId="0" applyFont="1" applyAlignment="1">
      <alignment horizontal="right"/>
    </xf>
    <xf numFmtId="0" fontId="30" fillId="0" borderId="21" xfId="0" applyFont="1" applyBorder="1"/>
    <xf numFmtId="0" fontId="30" fillId="0" borderId="0" xfId="0" applyFont="1"/>
    <xf numFmtId="0" fontId="30" fillId="0" borderId="0" xfId="0" applyFont="1" applyAlignment="1"/>
    <xf numFmtId="0" fontId="36" fillId="0" borderId="0" xfId="0" applyFont="1"/>
    <xf numFmtId="0" fontId="30" fillId="0" borderId="0" xfId="0" applyFont="1" applyBorder="1"/>
    <xf numFmtId="0" fontId="30" fillId="0" borderId="0" xfId="0" applyFont="1" applyBorder="1" applyAlignment="1"/>
    <xf numFmtId="0" fontId="32" fillId="0" borderId="0" xfId="0" applyFont="1" applyAlignment="1">
      <alignment horizontal="left" vertical="top" wrapText="1" indent="10"/>
    </xf>
    <xf numFmtId="0" fontId="32" fillId="0" borderId="0" xfId="0" applyFont="1" applyAlignment="1">
      <alignment vertical="top" wrapText="1"/>
    </xf>
    <xf numFmtId="0" fontId="30" fillId="0" borderId="0" xfId="0" applyFont="1" applyAlignment="1">
      <alignment horizontal="left"/>
    </xf>
    <xf numFmtId="0" fontId="30" fillId="0" borderId="0" xfId="73" applyFont="1"/>
    <xf numFmtId="167" fontId="26" fillId="0" borderId="10" xfId="41" quotePrefix="1" applyNumberFormat="1" applyFont="1" applyBorder="1" applyAlignment="1">
      <alignment horizontal="center"/>
    </xf>
    <xf numFmtId="167" fontId="26" fillId="0" borderId="14" xfId="41" quotePrefix="1" applyNumberFormat="1" applyFont="1" applyBorder="1" applyAlignment="1">
      <alignment horizontal="center"/>
    </xf>
    <xf numFmtId="167" fontId="26" fillId="0" borderId="12" xfId="41" quotePrefix="1" applyNumberFormat="1" applyFont="1" applyBorder="1" applyAlignment="1">
      <alignment horizontal="center"/>
    </xf>
    <xf numFmtId="0" fontId="49" fillId="0" borderId="0" xfId="0" applyFont="1"/>
    <xf numFmtId="167" fontId="37" fillId="0" borderId="0" xfId="41" quotePrefix="1" applyNumberFormat="1" applyFont="1" applyBorder="1" applyAlignment="1">
      <alignment horizontal="center" vertical="center"/>
    </xf>
    <xf numFmtId="167" fontId="37" fillId="0" borderId="0" xfId="41" applyNumberFormat="1" applyFont="1" applyBorder="1" applyAlignment="1">
      <alignment vertical="center"/>
    </xf>
    <xf numFmtId="167" fontId="37" fillId="0" borderId="0" xfId="53" applyNumberFormat="1" applyFont="1" applyBorder="1" applyAlignment="1">
      <alignment vertical="center"/>
    </xf>
    <xf numFmtId="0" fontId="44" fillId="0" borderId="0" xfId="53" applyFont="1" applyAlignment="1">
      <alignment vertical="center"/>
    </xf>
    <xf numFmtId="0" fontId="31" fillId="0" borderId="23" xfId="53" applyFont="1" applyFill="1" applyBorder="1" applyAlignment="1">
      <alignment horizontal="centerContinuous" vertical="center"/>
    </xf>
    <xf numFmtId="0" fontId="31" fillId="0" borderId="23" xfId="53" applyFont="1" applyFill="1" applyBorder="1" applyAlignment="1">
      <alignment horizontal="center" vertical="center"/>
    </xf>
    <xf numFmtId="0" fontId="44" fillId="0" borderId="0" xfId="53" applyFont="1" applyFill="1" applyAlignment="1">
      <alignment vertical="center"/>
    </xf>
    <xf numFmtId="0" fontId="28" fillId="0" borderId="0" xfId="53" applyFont="1" applyBorder="1" applyAlignment="1">
      <alignment vertical="center"/>
    </xf>
    <xf numFmtId="0" fontId="44" fillId="0" borderId="0" xfId="53" applyFont="1" applyBorder="1" applyAlignment="1">
      <alignment vertical="center"/>
    </xf>
    <xf numFmtId="167" fontId="44" fillId="0" borderId="0" xfId="41" applyNumberFormat="1" applyFont="1" applyBorder="1" applyAlignment="1">
      <alignment vertical="center"/>
    </xf>
    <xf numFmtId="167" fontId="44" fillId="0" borderId="0" xfId="53" applyNumberFormat="1" applyFont="1" applyBorder="1" applyAlignment="1">
      <alignment vertical="center"/>
    </xf>
    <xf numFmtId="0" fontId="45" fillId="0" borderId="0" xfId="53" applyFont="1" applyBorder="1" applyAlignment="1">
      <alignment vertical="center"/>
    </xf>
    <xf numFmtId="172" fontId="45" fillId="0" borderId="0" xfId="53" applyNumberFormat="1" applyFont="1" applyAlignment="1">
      <alignment vertical="center"/>
    </xf>
    <xf numFmtId="0" fontId="45" fillId="0" borderId="0" xfId="53" applyFont="1" applyAlignment="1">
      <alignment vertical="center"/>
    </xf>
    <xf numFmtId="168" fontId="45" fillId="0" borderId="0" xfId="35" applyNumberFormat="1" applyFont="1" applyAlignment="1">
      <alignment vertical="center"/>
    </xf>
    <xf numFmtId="172" fontId="28" fillId="0" borderId="0" xfId="53" applyNumberFormat="1" applyFont="1" applyAlignment="1">
      <alignment vertical="center"/>
    </xf>
    <xf numFmtId="0" fontId="28" fillId="0" borderId="0" xfId="53" applyFont="1" applyAlignment="1">
      <alignment vertical="center"/>
    </xf>
    <xf numFmtId="0" fontId="45" fillId="0" borderId="27" xfId="53" applyFont="1" applyBorder="1" applyAlignment="1">
      <alignment vertical="center"/>
    </xf>
    <xf numFmtId="167" fontId="45" fillId="0" borderId="0" xfId="53" applyNumberFormat="1" applyFont="1" applyBorder="1" applyAlignment="1">
      <alignment vertical="center"/>
    </xf>
    <xf numFmtId="168" fontId="45" fillId="0" borderId="0" xfId="41" applyNumberFormat="1" applyFont="1" applyBorder="1" applyAlignment="1">
      <alignment vertical="center"/>
    </xf>
    <xf numFmtId="168" fontId="45" fillId="0" borderId="0" xfId="53" applyNumberFormat="1" applyFont="1" applyBorder="1" applyAlignment="1">
      <alignment vertical="center"/>
    </xf>
    <xf numFmtId="0" fontId="45" fillId="0" borderId="25" xfId="53" applyFont="1" applyBorder="1" applyAlignment="1">
      <alignment vertical="center"/>
    </xf>
    <xf numFmtId="0" fontId="45" fillId="0" borderId="0" xfId="53" applyFont="1" applyBorder="1" applyAlignment="1" applyProtection="1">
      <alignment vertical="center" wrapText="1"/>
      <protection locked="0"/>
    </xf>
    <xf numFmtId="0" fontId="27" fillId="0" borderId="0" xfId="53" applyFont="1" applyAlignment="1">
      <alignment vertical="center"/>
    </xf>
    <xf numFmtId="0" fontId="45" fillId="0" borderId="0" xfId="53" applyFont="1" applyBorder="1" applyAlignment="1">
      <alignment vertical="center" wrapText="1"/>
    </xf>
    <xf numFmtId="0" fontId="46" fillId="0" borderId="0" xfId="53" applyFont="1" applyBorder="1" applyAlignment="1" applyProtection="1">
      <alignment vertical="center" wrapText="1"/>
      <protection locked="0"/>
    </xf>
    <xf numFmtId="0" fontId="45" fillId="0" borderId="0" xfId="53" applyFont="1" applyAlignment="1" applyProtection="1">
      <alignment vertical="center" wrapText="1"/>
      <protection locked="0"/>
    </xf>
    <xf numFmtId="0" fontId="46" fillId="0" borderId="0" xfId="53" applyFont="1" applyAlignment="1" applyProtection="1">
      <alignment vertical="center" wrapText="1"/>
      <protection locked="0"/>
    </xf>
    <xf numFmtId="0" fontId="45" fillId="0" borderId="0" xfId="53" applyFont="1" applyAlignment="1">
      <alignment vertical="center" wrapText="1"/>
    </xf>
    <xf numFmtId="0" fontId="45" fillId="0" borderId="0" xfId="53" applyFont="1" applyAlignment="1" applyProtection="1">
      <alignment vertical="center"/>
      <protection locked="0"/>
    </xf>
    <xf numFmtId="0" fontId="45" fillId="0" borderId="0" xfId="53" applyFont="1" applyBorder="1" applyAlignment="1" applyProtection="1">
      <alignment vertical="center"/>
      <protection locked="0"/>
    </xf>
    <xf numFmtId="0" fontId="45" fillId="0" borderId="0" xfId="53" applyFont="1" applyBorder="1" applyAlignment="1" applyProtection="1">
      <alignment horizontal="left" vertical="center"/>
      <protection locked="0"/>
    </xf>
    <xf numFmtId="0" fontId="44" fillId="0" borderId="0" xfId="53" applyFont="1" applyAlignment="1" applyProtection="1">
      <alignment vertical="center"/>
      <protection locked="0"/>
    </xf>
    <xf numFmtId="167" fontId="47" fillId="0" borderId="0" xfId="41" applyNumberFormat="1" applyFont="1" applyBorder="1" applyAlignment="1" applyProtection="1">
      <alignment horizontal="right" vertical="center"/>
      <protection locked="0"/>
    </xf>
    <xf numFmtId="167" fontId="47" fillId="0" borderId="0" xfId="41" applyNumberFormat="1" applyFont="1" applyBorder="1" applyAlignment="1">
      <alignment horizontal="right" vertical="center"/>
    </xf>
    <xf numFmtId="0" fontId="33" fillId="25" borderId="12" xfId="0" applyFont="1" applyFill="1" applyBorder="1" applyAlignment="1">
      <alignment horizontal="center" vertical="center" wrapText="1"/>
    </xf>
    <xf numFmtId="0" fontId="36" fillId="25" borderId="12" xfId="0" applyFont="1" applyFill="1" applyBorder="1" applyAlignment="1">
      <alignment horizontal="center" vertical="center" wrapText="1"/>
    </xf>
    <xf numFmtId="0" fontId="32" fillId="25" borderId="13" xfId="0" applyFont="1" applyFill="1" applyBorder="1" applyAlignment="1">
      <alignment horizontal="center" vertical="center" wrapText="1"/>
    </xf>
    <xf numFmtId="0" fontId="33" fillId="25" borderId="14" xfId="0" applyFont="1" applyFill="1" applyBorder="1" applyAlignment="1">
      <alignment horizontal="center" vertical="center"/>
    </xf>
    <xf numFmtId="0" fontId="33" fillId="25" borderId="13" xfId="0" applyFont="1" applyFill="1" applyBorder="1" applyAlignment="1">
      <alignment horizontal="justify" vertical="center" wrapText="1"/>
    </xf>
    <xf numFmtId="0" fontId="36" fillId="25" borderId="11" xfId="0" applyFont="1" applyFill="1" applyBorder="1" applyAlignment="1">
      <alignment horizontal="center" vertical="center" wrapText="1"/>
    </xf>
    <xf numFmtId="0" fontId="33" fillId="25" borderId="20" xfId="0" applyFont="1" applyFill="1" applyBorder="1" applyAlignment="1">
      <alignment horizontal="center" vertical="top"/>
    </xf>
    <xf numFmtId="0" fontId="33" fillId="25" borderId="15" xfId="0" applyFont="1" applyFill="1" applyBorder="1" applyAlignment="1">
      <alignment horizontal="left" vertical="top" wrapText="1"/>
    </xf>
    <xf numFmtId="0" fontId="36" fillId="25" borderId="16" xfId="0" applyFont="1" applyFill="1" applyBorder="1" applyAlignment="1">
      <alignment horizontal="center" vertical="center" wrapText="1"/>
    </xf>
    <xf numFmtId="0" fontId="31" fillId="25" borderId="14" xfId="0" applyFont="1" applyFill="1" applyBorder="1" applyAlignment="1">
      <alignment horizontal="centerContinuous" vertical="center" wrapText="1"/>
    </xf>
    <xf numFmtId="0" fontId="31" fillId="25" borderId="0" xfId="0" applyFont="1" applyFill="1" applyBorder="1" applyAlignment="1">
      <alignment horizontal="centerContinuous" vertical="center" wrapText="1"/>
    </xf>
    <xf numFmtId="0" fontId="35" fillId="25" borderId="0" xfId="0" applyFont="1" applyFill="1" applyBorder="1" applyAlignment="1">
      <alignment horizontal="centerContinuous" vertical="center" wrapText="1"/>
    </xf>
    <xf numFmtId="0" fontId="27" fillId="25" borderId="0" xfId="0" applyFont="1" applyFill="1" applyBorder="1" applyAlignment="1">
      <alignment horizontal="centerContinuous" vertical="center" wrapText="1"/>
    </xf>
    <xf numFmtId="0" fontId="35" fillId="25" borderId="13" xfId="0" applyFont="1" applyFill="1" applyBorder="1" applyAlignment="1">
      <alignment horizontal="centerContinuous" vertical="center" wrapText="1"/>
    </xf>
    <xf numFmtId="0" fontId="31" fillId="25" borderId="14" xfId="60" applyFont="1" applyFill="1" applyBorder="1" applyAlignment="1">
      <alignment horizontal="centerContinuous" vertical="top" wrapText="1"/>
    </xf>
    <xf numFmtId="0" fontId="31" fillId="25" borderId="0" xfId="60" applyFont="1" applyFill="1" applyBorder="1" applyAlignment="1">
      <alignment horizontal="centerContinuous" vertical="top" wrapText="1"/>
    </xf>
    <xf numFmtId="0" fontId="35" fillId="25" borderId="0" xfId="60" applyFont="1" applyFill="1" applyBorder="1" applyAlignment="1">
      <alignment horizontal="centerContinuous" vertical="center" wrapText="1"/>
    </xf>
    <xf numFmtId="0" fontId="27" fillId="25" borderId="0" xfId="60" applyFont="1" applyFill="1" applyBorder="1" applyAlignment="1">
      <alignment horizontal="centerContinuous" vertical="center" wrapText="1"/>
    </xf>
    <xf numFmtId="0" fontId="35" fillId="25" borderId="13" xfId="60" applyFont="1" applyFill="1" applyBorder="1" applyAlignment="1">
      <alignment horizontal="centerContinuous" vertical="center" wrapText="1"/>
    </xf>
    <xf numFmtId="0" fontId="33" fillId="25" borderId="22" xfId="60" applyFont="1" applyFill="1" applyBorder="1" applyAlignment="1">
      <alignment horizontal="centerContinuous" vertical="center" wrapText="1"/>
    </xf>
    <xf numFmtId="0" fontId="33" fillId="25" borderId="17" xfId="60" applyFont="1" applyFill="1" applyBorder="1" applyAlignment="1">
      <alignment horizontal="centerContinuous" vertical="center" wrapText="1"/>
    </xf>
    <xf numFmtId="0" fontId="36" fillId="25" borderId="16" xfId="60" applyFont="1" applyFill="1" applyBorder="1" applyAlignment="1">
      <alignment horizontal="center" wrapText="1"/>
    </xf>
    <xf numFmtId="0" fontId="36" fillId="25" borderId="11" xfId="60" applyFont="1" applyFill="1" applyBorder="1" applyAlignment="1">
      <alignment horizontal="center" wrapText="1"/>
    </xf>
    <xf numFmtId="0" fontId="36" fillId="25" borderId="16" xfId="0" applyFont="1" applyFill="1" applyBorder="1" applyAlignment="1">
      <alignment horizontal="center" wrapText="1"/>
    </xf>
    <xf numFmtId="0" fontId="36" fillId="25" borderId="11" xfId="0" applyFont="1" applyFill="1" applyBorder="1" applyAlignment="1">
      <alignment horizontal="center" wrapText="1"/>
    </xf>
    <xf numFmtId="0" fontId="33" fillId="25" borderId="16" xfId="53" applyFont="1" applyFill="1" applyBorder="1" applyAlignment="1">
      <alignment horizontal="center" vertical="center" wrapText="1"/>
    </xf>
    <xf numFmtId="0" fontId="32" fillId="25" borderId="11" xfId="60" applyFont="1" applyFill="1" applyBorder="1" applyAlignment="1">
      <alignment horizontal="center" vertical="center" wrapText="1"/>
    </xf>
    <xf numFmtId="0" fontId="33" fillId="25" borderId="16" xfId="60" applyFont="1" applyFill="1" applyBorder="1" applyAlignment="1">
      <alignment horizontal="center" vertical="center" wrapText="1"/>
    </xf>
    <xf numFmtId="0" fontId="33" fillId="25" borderId="11" xfId="60" applyFont="1" applyFill="1" applyBorder="1" applyAlignment="1">
      <alignment horizontal="center" vertical="center" wrapText="1"/>
    </xf>
    <xf numFmtId="0" fontId="32" fillId="25" borderId="21" xfId="0" applyFont="1" applyFill="1" applyBorder="1" applyAlignment="1">
      <alignment vertical="center" wrapText="1"/>
    </xf>
    <xf numFmtId="0" fontId="32" fillId="25" borderId="15" xfId="0" applyFont="1" applyFill="1" applyBorder="1" applyAlignment="1">
      <alignment vertical="center" wrapText="1"/>
    </xf>
    <xf numFmtId="0" fontId="33" fillId="25" borderId="16" xfId="73" applyFont="1" applyFill="1" applyBorder="1" applyAlignment="1">
      <alignment horizontal="center" wrapText="1"/>
    </xf>
    <xf numFmtId="0" fontId="33" fillId="25" borderId="23" xfId="73" applyFont="1" applyFill="1" applyBorder="1" applyAlignment="1">
      <alignment horizontal="center" wrapText="1"/>
    </xf>
    <xf numFmtId="0" fontId="33" fillId="25" borderId="11" xfId="53" applyFont="1" applyFill="1" applyBorder="1" applyAlignment="1">
      <alignment horizontal="center" vertical="center" wrapText="1"/>
    </xf>
    <xf numFmtId="0" fontId="33" fillId="25" borderId="24" xfId="60" applyFont="1" applyFill="1" applyBorder="1" applyAlignment="1">
      <alignment horizontal="centerContinuous" vertical="center" wrapText="1"/>
    </xf>
    <xf numFmtId="0" fontId="33" fillId="25" borderId="16" xfId="60" applyFont="1" applyFill="1" applyBorder="1" applyAlignment="1">
      <alignment horizontal="centerContinuous" vertical="center" wrapText="1"/>
    </xf>
    <xf numFmtId="0" fontId="30" fillId="25" borderId="19" xfId="53" applyFont="1" applyFill="1" applyBorder="1" applyAlignment="1">
      <alignment wrapText="1"/>
    </xf>
    <xf numFmtId="0" fontId="30" fillId="25" borderId="0" xfId="53" applyFont="1" applyFill="1" applyBorder="1" applyAlignment="1">
      <alignment wrapText="1"/>
    </xf>
    <xf numFmtId="0" fontId="27" fillId="25" borderId="0" xfId="53" applyFont="1" applyFill="1" applyBorder="1" applyAlignment="1">
      <alignment vertical="center" wrapText="1"/>
    </xf>
    <xf numFmtId="0" fontId="30" fillId="25" borderId="0" xfId="53" applyFont="1" applyFill="1" applyBorder="1" applyAlignment="1">
      <alignment vertical="center" wrapText="1"/>
    </xf>
    <xf numFmtId="0" fontId="30" fillId="25" borderId="21" xfId="53" applyFont="1" applyFill="1" applyBorder="1" applyAlignment="1">
      <alignment wrapText="1"/>
    </xf>
    <xf numFmtId="0" fontId="30" fillId="25" borderId="21" xfId="53" applyFont="1" applyFill="1" applyBorder="1" applyAlignment="1">
      <alignment vertical="center" wrapText="1"/>
    </xf>
    <xf numFmtId="0" fontId="30" fillId="25" borderId="21" xfId="53" applyNumberFormat="1" applyFont="1" applyFill="1" applyBorder="1" applyAlignment="1">
      <alignment wrapText="1"/>
    </xf>
    <xf numFmtId="0" fontId="27" fillId="25" borderId="21" xfId="53" applyFont="1" applyFill="1" applyBorder="1" applyAlignment="1">
      <alignment vertical="center" wrapText="1"/>
    </xf>
    <xf numFmtId="0" fontId="30" fillId="25" borderId="21" xfId="53" applyNumberFormat="1" applyFont="1" applyFill="1" applyBorder="1" applyAlignment="1">
      <alignment vertical="center" wrapText="1"/>
    </xf>
    <xf numFmtId="0" fontId="57" fillId="25" borderId="15" xfId="69" applyFont="1" applyFill="1" applyBorder="1" applyAlignment="1">
      <alignment horizontal="center" vertical="center"/>
    </xf>
    <xf numFmtId="0" fontId="54" fillId="0" borderId="0" xfId="53" applyFont="1" applyFill="1" applyBorder="1" applyAlignment="1">
      <alignment horizontal="justify" vertical="center" wrapText="1"/>
    </xf>
    <xf numFmtId="0" fontId="54" fillId="0" borderId="13" xfId="53" applyFont="1" applyFill="1" applyBorder="1" applyAlignment="1">
      <alignment horizontal="justify" vertical="center" wrapText="1"/>
    </xf>
    <xf numFmtId="164" fontId="30" fillId="0" borderId="0" xfId="39" applyFont="1" applyBorder="1" applyAlignment="1">
      <alignment horizontal="right"/>
    </xf>
    <xf numFmtId="164" fontId="30" fillId="0" borderId="0" xfId="39" applyFont="1" applyBorder="1"/>
    <xf numFmtId="164" fontId="30" fillId="0" borderId="0" xfId="39" applyFont="1" applyBorder="1" applyAlignment="1">
      <alignment horizontal="right" indent="1"/>
    </xf>
    <xf numFmtId="164" fontId="30" fillId="0" borderId="0" xfId="39" applyFont="1" applyBorder="1" applyAlignment="1" applyProtection="1">
      <alignment horizontal="right" indent="1"/>
      <protection locked="0"/>
    </xf>
    <xf numFmtId="164" fontId="30" fillId="0" borderId="0" xfId="39" applyFont="1" applyBorder="1" applyAlignment="1">
      <alignment horizontal="right" vertical="center"/>
    </xf>
    <xf numFmtId="164" fontId="30" fillId="0" borderId="0" xfId="39" applyFont="1" applyBorder="1" applyAlignment="1">
      <alignment vertical="center"/>
    </xf>
    <xf numFmtId="0" fontId="45" fillId="0" borderId="26" xfId="53" applyFont="1" applyBorder="1" applyAlignment="1">
      <alignment vertical="top"/>
    </xf>
    <xf numFmtId="164" fontId="45" fillId="0" borderId="0" xfId="39" applyFont="1" applyBorder="1" applyAlignment="1">
      <alignment vertical="center"/>
    </xf>
    <xf numFmtId="164" fontId="30" fillId="0" borderId="0" xfId="39" applyFont="1" applyBorder="1" applyAlignment="1">
      <alignment horizontal="left" vertical="center"/>
    </xf>
    <xf numFmtId="164" fontId="28" fillId="0" borderId="0" xfId="39" applyFont="1" applyBorder="1" applyAlignment="1">
      <alignment vertical="center"/>
    </xf>
    <xf numFmtId="164" fontId="28" fillId="0" borderId="0" xfId="39" applyFont="1" applyBorder="1" applyAlignment="1">
      <alignment horizontal="left" vertical="center"/>
    </xf>
    <xf numFmtId="164" fontId="32" fillId="0" borderId="0" xfId="39" applyFont="1" applyBorder="1" applyAlignment="1">
      <alignment horizontal="right" vertical="center"/>
    </xf>
    <xf numFmtId="164" fontId="32" fillId="0" borderId="0" xfId="39" applyFont="1" applyBorder="1" applyAlignment="1">
      <alignment horizontal="left" vertical="center"/>
    </xf>
    <xf numFmtId="0" fontId="36" fillId="25" borderId="11" xfId="0" applyFont="1" applyFill="1" applyBorder="1" applyAlignment="1">
      <alignment horizontal="center" wrapText="1"/>
    </xf>
    <xf numFmtId="0" fontId="30" fillId="0" borderId="16" xfId="73" applyFont="1" applyBorder="1" applyAlignment="1">
      <alignment horizontal="center" vertical="center" wrapText="1"/>
    </xf>
    <xf numFmtId="0" fontId="27" fillId="0" borderId="0" xfId="53" applyFont="1" applyFill="1" applyBorder="1" applyAlignment="1">
      <alignment horizontal="center" vertical="center" wrapText="1"/>
    </xf>
    <xf numFmtId="0" fontId="28" fillId="0" borderId="0" xfId="53" applyFont="1" applyFill="1" applyBorder="1" applyAlignment="1">
      <alignment vertical="center"/>
    </xf>
    <xf numFmtId="0" fontId="27" fillId="0" borderId="0" xfId="86" applyFont="1"/>
    <xf numFmtId="0" fontId="27" fillId="0" borderId="0" xfId="86" applyFont="1" applyFill="1"/>
    <xf numFmtId="0" fontId="33" fillId="25" borderId="16" xfId="86" applyFont="1" applyFill="1" applyBorder="1" applyAlignment="1">
      <alignment horizontal="center" vertical="center" wrapText="1"/>
    </xf>
    <xf numFmtId="0" fontId="30" fillId="0" borderId="0" xfId="86" applyFont="1"/>
    <xf numFmtId="0" fontId="33" fillId="0" borderId="10" xfId="86" quotePrefix="1" applyFont="1" applyBorder="1" applyAlignment="1">
      <alignment horizontal="center"/>
    </xf>
    <xf numFmtId="0" fontId="27" fillId="0" borderId="10" xfId="86" applyFont="1" applyBorder="1"/>
    <xf numFmtId="0" fontId="30" fillId="0" borderId="10" xfId="86" applyFont="1" applyBorder="1" applyAlignment="1">
      <alignment horizontal="center"/>
    </xf>
    <xf numFmtId="0" fontId="27" fillId="0" borderId="11" xfId="86" applyFont="1" applyBorder="1"/>
    <xf numFmtId="0" fontId="32" fillId="0" borderId="0" xfId="0" applyFont="1"/>
    <xf numFmtId="0" fontId="32" fillId="0" borderId="0" xfId="86" applyFont="1"/>
    <xf numFmtId="0" fontId="33" fillId="0" borderId="0" xfId="86" applyFont="1"/>
    <xf numFmtId="0" fontId="55" fillId="24" borderId="0" xfId="87" applyFont="1" applyFill="1" applyBorder="1" applyAlignment="1">
      <alignment vertical="center"/>
    </xf>
    <xf numFmtId="0" fontId="55" fillId="24" borderId="0" xfId="87" applyFont="1" applyFill="1" applyBorder="1"/>
    <xf numFmtId="0" fontId="61" fillId="24" borderId="16" xfId="87" applyFont="1" applyFill="1" applyBorder="1" applyAlignment="1">
      <alignment horizontal="justify" vertical="center" wrapText="1"/>
    </xf>
    <xf numFmtId="0" fontId="30" fillId="0" borderId="0" xfId="86" applyFont="1" applyAlignment="1">
      <alignment horizontal="center" vertical="top"/>
    </xf>
    <xf numFmtId="0" fontId="30" fillId="0" borderId="0" xfId="86" applyFont="1" applyBorder="1" applyAlignment="1">
      <alignment horizontal="center"/>
    </xf>
    <xf numFmtId="0" fontId="55" fillId="24" borderId="0" xfId="87" applyFont="1" applyFill="1" applyBorder="1" applyAlignment="1">
      <alignment vertical="top"/>
    </xf>
    <xf numFmtId="0" fontId="58" fillId="24" borderId="41" xfId="87" applyFont="1" applyFill="1" applyBorder="1" applyAlignment="1">
      <alignment horizontal="left" vertical="center" wrapText="1"/>
    </xf>
    <xf numFmtId="0" fontId="58" fillId="24" borderId="0" xfId="87" applyFont="1" applyFill="1" applyBorder="1" applyAlignment="1">
      <alignment vertical="center" wrapText="1"/>
    </xf>
    <xf numFmtId="0" fontId="54" fillId="24" borderId="0" xfId="87" applyFont="1" applyFill="1" applyBorder="1" applyAlignment="1">
      <alignment vertical="top"/>
    </xf>
    <xf numFmtId="0" fontId="58" fillId="24" borderId="0" xfId="87" applyFont="1" applyFill="1" applyBorder="1" applyAlignment="1">
      <alignment vertical="top" wrapText="1"/>
    </xf>
    <xf numFmtId="0" fontId="58" fillId="24" borderId="0" xfId="87" applyFont="1" applyFill="1" applyBorder="1" applyAlignment="1">
      <alignment horizontal="justify" vertical="top" wrapText="1"/>
    </xf>
    <xf numFmtId="0" fontId="58" fillId="24" borderId="42" xfId="87" applyFont="1" applyFill="1" applyBorder="1" applyAlignment="1">
      <alignment horizontal="justify" vertical="top" wrapText="1"/>
    </xf>
    <xf numFmtId="0" fontId="58" fillId="24" borderId="37" xfId="87" applyFont="1" applyFill="1" applyBorder="1" applyAlignment="1">
      <alignment horizontal="justify" vertical="top" wrapText="1"/>
    </xf>
    <xf numFmtId="0" fontId="58" fillId="24" borderId="43" xfId="87" applyFont="1" applyFill="1" applyBorder="1" applyAlignment="1">
      <alignment horizontal="justify" vertical="top" wrapText="1"/>
    </xf>
    <xf numFmtId="0" fontId="58" fillId="24" borderId="24" xfId="87" applyFont="1" applyFill="1" applyBorder="1" applyAlignment="1">
      <alignment horizontal="left" vertical="top" wrapText="1"/>
    </xf>
    <xf numFmtId="0" fontId="55" fillId="0" borderId="0" xfId="87" applyFont="1" applyAlignment="1">
      <alignment horizontal="center" vertical="center"/>
    </xf>
    <xf numFmtId="0" fontId="59" fillId="0" borderId="0" xfId="87" applyFont="1" applyAlignment="1">
      <alignment horizontal="center" vertical="center"/>
    </xf>
    <xf numFmtId="43" fontId="59" fillId="0" borderId="0" xfId="87" applyNumberFormat="1" applyFont="1"/>
    <xf numFmtId="0" fontId="65" fillId="0" borderId="12" xfId="87" applyFont="1" applyBorder="1" applyAlignment="1">
      <alignment horizontal="center" vertical="center" wrapText="1"/>
    </xf>
    <xf numFmtId="0" fontId="65" fillId="0" borderId="12" xfId="87" applyFont="1" applyBorder="1" applyAlignment="1">
      <alignment horizontal="center" vertical="center"/>
    </xf>
    <xf numFmtId="0" fontId="65" fillId="0" borderId="16" xfId="87" applyFont="1" applyBorder="1" applyAlignment="1">
      <alignment horizontal="left" vertical="center" wrapText="1"/>
    </xf>
    <xf numFmtId="43" fontId="65" fillId="0" borderId="16" xfId="88" applyFont="1" applyBorder="1" applyAlignment="1">
      <alignment horizontal="center" vertical="center"/>
    </xf>
    <xf numFmtId="0" fontId="65" fillId="0" borderId="16" xfId="87" applyFont="1" applyBorder="1" applyAlignment="1">
      <alignment horizontal="center" vertical="center" wrapText="1"/>
    </xf>
    <xf numFmtId="0" fontId="65" fillId="0" borderId="16" xfId="87" applyFont="1" applyFill="1" applyBorder="1" applyAlignment="1">
      <alignment horizontal="center" vertical="center" wrapText="1"/>
    </xf>
    <xf numFmtId="0" fontId="65" fillId="0" borderId="16" xfId="87" applyFont="1" applyBorder="1" applyAlignment="1">
      <alignment horizontal="center" vertical="center"/>
    </xf>
    <xf numFmtId="0" fontId="66" fillId="0" borderId="22" xfId="87" applyFont="1" applyBorder="1" applyAlignment="1">
      <alignment vertical="center" wrapText="1"/>
    </xf>
    <xf numFmtId="0" fontId="66" fillId="0" borderId="22" xfId="87" applyFont="1" applyBorder="1" applyAlignment="1">
      <alignment vertical="center"/>
    </xf>
    <xf numFmtId="0" fontId="66" fillId="0" borderId="0" xfId="87" applyFont="1" applyAlignment="1">
      <alignment vertical="center"/>
    </xf>
    <xf numFmtId="0" fontId="65" fillId="0" borderId="0" xfId="87" applyFont="1" applyAlignment="1">
      <alignment horizontal="center" vertical="center"/>
    </xf>
    <xf numFmtId="0" fontId="30" fillId="0" borderId="0" xfId="86" applyFont="1" applyBorder="1" applyAlignment="1"/>
    <xf numFmtId="0" fontId="60" fillId="25" borderId="16" xfId="87" applyFont="1" applyFill="1" applyBorder="1" applyAlignment="1">
      <alignment horizontal="center" vertical="center" wrapText="1"/>
    </xf>
    <xf numFmtId="0" fontId="64" fillId="0" borderId="12" xfId="87" quotePrefix="1" applyFont="1" applyBorder="1" applyAlignment="1">
      <alignment horizontal="center" vertical="center" wrapText="1"/>
    </xf>
    <xf numFmtId="0" fontId="64" fillId="0" borderId="12" xfId="87" quotePrefix="1" applyFont="1" applyBorder="1" applyAlignment="1">
      <alignment horizontal="center" vertical="center"/>
    </xf>
    <xf numFmtId="0" fontId="64" fillId="0" borderId="12" xfId="87" applyFont="1" applyBorder="1" applyAlignment="1">
      <alignment horizontal="center" vertical="center"/>
    </xf>
    <xf numFmtId="0" fontId="63" fillId="0" borderId="12" xfId="87" applyFont="1" applyBorder="1" applyAlignment="1">
      <alignment horizontal="center" vertical="center"/>
    </xf>
    <xf numFmtId="0" fontId="33" fillId="25" borderId="11" xfId="86" applyFont="1" applyFill="1" applyBorder="1" applyAlignment="1">
      <alignment horizontal="center" vertical="center" wrapText="1"/>
    </xf>
    <xf numFmtId="0" fontId="30" fillId="25" borderId="16" xfId="86" applyFont="1" applyFill="1" applyBorder="1" applyAlignment="1">
      <alignment horizontal="center" vertical="center" wrapText="1"/>
    </xf>
    <xf numFmtId="0" fontId="84" fillId="0" borderId="23" xfId="87" applyFont="1" applyFill="1" applyBorder="1" applyAlignment="1">
      <alignment horizontal="justify" vertical="center"/>
    </xf>
    <xf numFmtId="0" fontId="30" fillId="25" borderId="17" xfId="86" applyFont="1" applyFill="1" applyBorder="1" applyAlignment="1">
      <alignment horizontal="center" vertical="center" wrapText="1"/>
    </xf>
    <xf numFmtId="0" fontId="55" fillId="24" borderId="0" xfId="144" applyFont="1" applyFill="1" applyBorder="1" applyAlignment="1">
      <alignment vertical="center"/>
    </xf>
    <xf numFmtId="0" fontId="55" fillId="24" borderId="0" xfId="144" applyFont="1" applyFill="1" applyBorder="1"/>
    <xf numFmtId="0" fontId="60" fillId="25" borderId="16" xfId="144" applyFont="1" applyFill="1" applyBorder="1" applyAlignment="1">
      <alignment horizontal="center" vertical="center" wrapText="1"/>
    </xf>
    <xf numFmtId="0" fontId="85" fillId="24" borderId="16" xfId="144" quotePrefix="1" applyFont="1" applyFill="1" applyBorder="1" applyAlignment="1">
      <alignment horizontal="center" vertical="center" wrapText="1"/>
    </xf>
    <xf numFmtId="43" fontId="85" fillId="24" borderId="16" xfId="145" quotePrefix="1" applyFont="1" applyFill="1" applyBorder="1" applyAlignment="1">
      <alignment horizontal="center" vertical="center" wrapText="1"/>
    </xf>
    <xf numFmtId="0" fontId="61" fillId="24" borderId="16" xfId="144" applyFont="1" applyFill="1" applyBorder="1" applyAlignment="1">
      <alignment horizontal="justify" vertical="center" wrapText="1"/>
    </xf>
    <xf numFmtId="43" fontId="61" fillId="24" borderId="16" xfId="145" applyFont="1" applyFill="1" applyBorder="1" applyAlignment="1">
      <alignment horizontal="justify" vertical="center" wrapText="1"/>
    </xf>
    <xf numFmtId="0" fontId="60" fillId="25" borderId="16" xfId="144" applyFont="1" applyFill="1" applyBorder="1" applyAlignment="1">
      <alignment horizontal="justify" vertical="center" wrapText="1"/>
    </xf>
    <xf numFmtId="43" fontId="60" fillId="25" borderId="16" xfId="145" applyFont="1" applyFill="1" applyBorder="1" applyAlignment="1">
      <alignment horizontal="justify" vertical="center" wrapText="1"/>
    </xf>
    <xf numFmtId="167" fontId="26" fillId="0" borderId="13" xfId="41" quotePrefix="1" applyNumberFormat="1" applyFont="1" applyBorder="1" applyAlignment="1">
      <alignment horizontal="center"/>
    </xf>
    <xf numFmtId="0" fontId="55" fillId="0" borderId="10" xfId="69" applyFont="1" applyBorder="1"/>
    <xf numFmtId="0" fontId="57" fillId="0" borderId="11" xfId="69" applyFont="1" applyBorder="1" applyAlignment="1">
      <alignment horizontal="center"/>
    </xf>
    <xf numFmtId="0" fontId="57" fillId="0" borderId="10" xfId="0" applyFont="1" applyBorder="1" applyAlignment="1">
      <alignment horizontal="justify" vertical="center" wrapText="1"/>
    </xf>
    <xf numFmtId="0" fontId="54" fillId="0" borderId="10" xfId="0" applyFont="1" applyBorder="1" applyAlignment="1">
      <alignment horizontal="left" vertical="center" wrapText="1" indent="1"/>
    </xf>
    <xf numFmtId="0" fontId="57" fillId="25" borderId="12" xfId="69" applyFont="1" applyFill="1" applyBorder="1" applyAlignment="1">
      <alignment horizontal="center" vertical="center"/>
    </xf>
    <xf numFmtId="0" fontId="57" fillId="25" borderId="12" xfId="69" applyFont="1" applyFill="1" applyBorder="1" applyAlignment="1">
      <alignment horizontal="center" vertical="center" wrapText="1"/>
    </xf>
    <xf numFmtId="0" fontId="57" fillId="25" borderId="11" xfId="69" applyFont="1" applyFill="1" applyBorder="1" applyAlignment="1">
      <alignment horizontal="center" vertical="center"/>
    </xf>
    <xf numFmtId="0" fontId="32" fillId="0" borderId="14" xfId="0" applyFont="1" applyBorder="1" applyAlignment="1">
      <alignment vertical="top"/>
    </xf>
    <xf numFmtId="0" fontId="32" fillId="0" borderId="0" xfId="0" applyFont="1" applyBorder="1" applyAlignment="1">
      <alignment vertical="top"/>
    </xf>
    <xf numFmtId="0" fontId="32" fillId="0" borderId="13" xfId="0" applyFont="1" applyBorder="1" applyAlignment="1">
      <alignment vertical="top"/>
    </xf>
    <xf numFmtId="0" fontId="27" fillId="0" borderId="0" xfId="0" applyFont="1" applyAlignment="1">
      <alignment vertical="center"/>
    </xf>
    <xf numFmtId="0" fontId="28" fillId="25" borderId="21" xfId="86" applyFont="1" applyFill="1" applyBorder="1"/>
    <xf numFmtId="0" fontId="28" fillId="25" borderId="15" xfId="86" applyFont="1" applyFill="1" applyBorder="1"/>
    <xf numFmtId="0" fontId="32" fillId="0" borderId="21" xfId="86" applyFont="1" applyBorder="1" applyAlignment="1">
      <alignment vertical="center"/>
    </xf>
    <xf numFmtId="0" fontId="28" fillId="0" borderId="21" xfId="86" applyFont="1" applyBorder="1"/>
    <xf numFmtId="0" fontId="36" fillId="0" borderId="0" xfId="86" applyFont="1" applyAlignment="1">
      <alignment horizontal="justify"/>
    </xf>
    <xf numFmtId="0" fontId="32" fillId="0" borderId="23" xfId="86" applyFont="1" applyBorder="1" applyAlignment="1">
      <alignment horizontal="center" vertical="center" wrapText="1"/>
    </xf>
    <xf numFmtId="0" fontId="32" fillId="25" borderId="16" xfId="86" applyFont="1" applyFill="1" applyBorder="1" applyAlignment="1">
      <alignment horizontal="center" vertical="center" wrapText="1"/>
    </xf>
    <xf numFmtId="0" fontId="33" fillId="0" borderId="0" xfId="86" applyFont="1" applyFill="1" applyBorder="1" applyAlignment="1">
      <alignment horizontal="center" vertical="center" wrapText="1"/>
    </xf>
    <xf numFmtId="0" fontId="33" fillId="0" borderId="24" xfId="86" applyFont="1" applyBorder="1" applyAlignment="1">
      <alignment horizontal="justify" vertical="center" wrapText="1"/>
    </xf>
    <xf numFmtId="0" fontId="26" fillId="0" borderId="18" xfId="86" applyFont="1" applyBorder="1" applyAlignment="1">
      <alignment horizontal="justify" vertical="center" wrapText="1"/>
    </xf>
    <xf numFmtId="0" fontId="26" fillId="0" borderId="18" xfId="86" applyFont="1" applyBorder="1" applyAlignment="1">
      <alignment horizontal="center" vertical="center" wrapText="1"/>
    </xf>
    <xf numFmtId="0" fontId="26" fillId="0" borderId="16" xfId="86" applyFont="1" applyBorder="1" applyAlignment="1">
      <alignment horizontal="center" vertical="center" wrapText="1"/>
    </xf>
    <xf numFmtId="0" fontId="28" fillId="0" borderId="0" xfId="86" quotePrefix="1" applyFont="1" applyBorder="1" applyAlignment="1">
      <alignment vertical="center"/>
    </xf>
    <xf numFmtId="0" fontId="33" fillId="0" borderId="18" xfId="86" applyFont="1" applyBorder="1" applyAlignment="1">
      <alignment horizontal="justify" vertical="center" wrapText="1"/>
    </xf>
    <xf numFmtId="0" fontId="26" fillId="0" borderId="24" xfId="86" applyFont="1" applyBorder="1" applyAlignment="1">
      <alignment horizontal="justify" vertical="center" wrapText="1"/>
    </xf>
    <xf numFmtId="0" fontId="26" fillId="0" borderId="16" xfId="86" applyFont="1" applyBorder="1" applyAlignment="1">
      <alignment horizontal="justify" vertical="center" wrapText="1"/>
    </xf>
    <xf numFmtId="0" fontId="33" fillId="0" borderId="0" xfId="86" applyFont="1" applyBorder="1" applyAlignment="1">
      <alignment horizontal="justify" vertical="center" wrapText="1"/>
    </xf>
    <xf numFmtId="0" fontId="26" fillId="0" borderId="0" xfId="86" applyFont="1" applyBorder="1" applyAlignment="1">
      <alignment horizontal="justify" vertical="center" wrapText="1"/>
    </xf>
    <xf numFmtId="0" fontId="26" fillId="0" borderId="0" xfId="86" applyFont="1" applyBorder="1" applyAlignment="1">
      <alignment horizontal="center" vertical="center" wrapText="1"/>
    </xf>
    <xf numFmtId="0" fontId="28" fillId="0" borderId="0" xfId="86" applyFont="1"/>
    <xf numFmtId="0" fontId="30" fillId="0" borderId="0" xfId="146" applyFont="1" applyAlignment="1">
      <alignment vertical="top"/>
    </xf>
    <xf numFmtId="0" fontId="32" fillId="0" borderId="0" xfId="86" applyFont="1" applyAlignment="1">
      <alignment vertical="top"/>
    </xf>
    <xf numFmtId="0" fontId="51" fillId="0" borderId="0" xfId="86" applyFont="1"/>
    <xf numFmtId="0" fontId="27" fillId="0" borderId="0" xfId="130" applyFont="1"/>
    <xf numFmtId="0" fontId="32" fillId="0" borderId="0" xfId="130" applyFont="1" applyAlignment="1">
      <alignment horizontal="left" vertical="top"/>
    </xf>
    <xf numFmtId="0" fontId="32" fillId="0" borderId="0" xfId="130" applyFont="1" applyAlignment="1">
      <alignment horizontal="center" vertical="top"/>
    </xf>
    <xf numFmtId="0" fontId="28" fillId="0" borderId="0" xfId="130" applyFont="1" applyAlignment="1">
      <alignment vertical="top"/>
    </xf>
    <xf numFmtId="0" fontId="28" fillId="0" borderId="0" xfId="130" applyFont="1" applyAlignment="1">
      <alignment horizontal="center" vertical="top"/>
    </xf>
    <xf numFmtId="0" fontId="30" fillId="0" borderId="0" xfId="130" applyFont="1" applyAlignment="1"/>
    <xf numFmtId="0" fontId="30" fillId="0" borderId="0" xfId="130" applyFont="1" applyAlignment="1">
      <alignment horizontal="center"/>
    </xf>
    <xf numFmtId="0" fontId="30" fillId="0" borderId="0" xfId="130" applyFont="1"/>
    <xf numFmtId="0" fontId="30" fillId="0" borderId="0" xfId="130" applyFont="1" applyBorder="1" applyAlignment="1">
      <alignment horizontal="center"/>
    </xf>
    <xf numFmtId="0" fontId="55" fillId="24" borderId="0" xfId="147" applyFont="1" applyFill="1" applyAlignment="1">
      <alignment horizontal="center" vertical="center"/>
    </xf>
    <xf numFmtId="0" fontId="55" fillId="24" borderId="0" xfId="147" applyFont="1" applyFill="1" applyAlignment="1">
      <alignment vertical="center"/>
    </xf>
    <xf numFmtId="0" fontId="65" fillId="24" borderId="0" xfId="147" applyFont="1" applyFill="1"/>
    <xf numFmtId="0" fontId="64" fillId="24" borderId="16" xfId="147" applyFont="1" applyFill="1" applyBorder="1" applyAlignment="1">
      <alignment horizontal="center" vertical="center" wrapText="1"/>
    </xf>
    <xf numFmtId="0" fontId="63" fillId="24" borderId="16" xfId="147" applyFont="1" applyFill="1" applyBorder="1" applyAlignment="1">
      <alignment horizontal="center" vertical="center"/>
    </xf>
    <xf numFmtId="0" fontId="55" fillId="24" borderId="0" xfId="147" applyFont="1" applyFill="1"/>
    <xf numFmtId="0" fontId="66" fillId="24" borderId="16" xfId="147" applyFont="1" applyFill="1" applyBorder="1" applyAlignment="1">
      <alignment horizontal="center" vertical="center" wrapText="1"/>
    </xf>
    <xf numFmtId="43" fontId="26" fillId="0" borderId="16" xfId="148" applyFont="1" applyBorder="1" applyAlignment="1">
      <alignment vertical="center"/>
    </xf>
    <xf numFmtId="0" fontId="66" fillId="24" borderId="16" xfId="147" applyFont="1" applyFill="1" applyBorder="1" applyAlignment="1">
      <alignment horizontal="center" vertical="center"/>
    </xf>
    <xf numFmtId="43" fontId="33" fillId="0" borderId="16" xfId="148" applyFont="1" applyBorder="1" applyAlignment="1">
      <alignment vertical="center"/>
    </xf>
    <xf numFmtId="0" fontId="86" fillId="25" borderId="16" xfId="147" applyFont="1" applyFill="1" applyBorder="1" applyAlignment="1">
      <alignment horizontal="center" vertical="center"/>
    </xf>
    <xf numFmtId="0" fontId="86" fillId="25" borderId="16" xfId="147" applyFont="1" applyFill="1" applyBorder="1"/>
    <xf numFmtId="43" fontId="86" fillId="25" borderId="16" xfId="147" applyNumberFormat="1" applyFont="1" applyFill="1" applyBorder="1" applyAlignment="1">
      <alignment horizontal="center" vertical="center"/>
    </xf>
    <xf numFmtId="0" fontId="87" fillId="24" borderId="0" xfId="147" applyFont="1" applyFill="1"/>
    <xf numFmtId="43" fontId="55" fillId="24" borderId="0" xfId="147" applyNumberFormat="1" applyFont="1" applyFill="1"/>
    <xf numFmtId="43" fontId="84" fillId="24" borderId="0" xfId="147" applyNumberFormat="1" applyFont="1" applyFill="1"/>
    <xf numFmtId="0" fontId="59" fillId="24" borderId="0" xfId="147" applyFont="1" applyFill="1" applyBorder="1"/>
    <xf numFmtId="0" fontId="62" fillId="24" borderId="16" xfId="147" applyFont="1" applyFill="1" applyBorder="1" applyAlignment="1">
      <alignment horizontal="center" vertical="center" wrapText="1"/>
    </xf>
    <xf numFmtId="0" fontId="61" fillId="24" borderId="16" xfId="147" applyFont="1" applyFill="1" applyBorder="1" applyAlignment="1">
      <alignment horizontal="justify" vertical="center" wrapText="1"/>
    </xf>
    <xf numFmtId="43" fontId="61" fillId="24" borderId="16" xfId="148" applyFont="1" applyFill="1" applyBorder="1" applyAlignment="1">
      <alignment horizontal="justify" vertical="center" wrapText="1"/>
    </xf>
    <xf numFmtId="0" fontId="55" fillId="24" borderId="0" xfId="147" applyFont="1" applyFill="1" applyBorder="1"/>
    <xf numFmtId="0" fontId="88" fillId="25" borderId="16" xfId="147" applyFont="1" applyFill="1" applyBorder="1" applyAlignment="1">
      <alignment horizontal="center"/>
    </xf>
    <xf numFmtId="43" fontId="88" fillId="25" borderId="16" xfId="148" applyFont="1" applyFill="1" applyBorder="1"/>
    <xf numFmtId="0" fontId="32" fillId="25" borderId="11" xfId="0" applyFont="1" applyFill="1" applyBorder="1" applyAlignment="1">
      <alignment horizontal="center" vertical="center" wrapText="1"/>
    </xf>
    <xf numFmtId="0" fontId="30" fillId="0" borderId="0" xfId="0" applyFont="1" applyBorder="1" applyAlignment="1">
      <alignment horizontal="center"/>
    </xf>
    <xf numFmtId="4" fontId="90" fillId="0" borderId="13" xfId="0" applyNumberFormat="1" applyFont="1" applyBorder="1" applyAlignment="1">
      <alignment horizontal="right" vertical="center" wrapText="1"/>
    </xf>
    <xf numFmtId="0" fontId="96" fillId="0" borderId="0" xfId="0" applyFont="1" applyBorder="1" applyAlignment="1">
      <alignment vertical="center"/>
    </xf>
    <xf numFmtId="0" fontId="96" fillId="0" borderId="0" xfId="0" applyFont="1"/>
    <xf numFmtId="0" fontId="91" fillId="0" borderId="0" xfId="0" applyFont="1"/>
    <xf numFmtId="0" fontId="91" fillId="0" borderId="0" xfId="0" applyFont="1" applyAlignment="1">
      <alignment vertical="center"/>
    </xf>
    <xf numFmtId="0" fontId="30" fillId="0" borderId="21" xfId="0" applyFont="1" applyBorder="1" applyAlignment="1"/>
    <xf numFmtId="0" fontId="91" fillId="0" borderId="0" xfId="0" applyFont="1" applyBorder="1" applyAlignment="1"/>
    <xf numFmtId="0" fontId="27" fillId="0" borderId="21" xfId="0" applyFont="1" applyBorder="1"/>
    <xf numFmtId="0" fontId="36" fillId="0" borderId="21" xfId="0" applyFont="1" applyBorder="1"/>
    <xf numFmtId="0" fontId="30" fillId="0" borderId="21" xfId="0" applyFont="1" applyBorder="1" applyAlignment="1">
      <alignment horizontal="right"/>
    </xf>
    <xf numFmtId="0" fontId="97" fillId="0" borderId="0" xfId="0" applyFont="1" applyAlignment="1">
      <alignment vertical="center"/>
    </xf>
    <xf numFmtId="0" fontId="97" fillId="0" borderId="0" xfId="0" applyFont="1"/>
    <xf numFmtId="0" fontId="30" fillId="0" borderId="21" xfId="0" applyFont="1" applyBorder="1" applyAlignment="1">
      <alignment horizontal="center"/>
    </xf>
    <xf numFmtId="0" fontId="32" fillId="0" borderId="21" xfId="0" applyFont="1" applyBorder="1" applyAlignment="1">
      <alignment horizontal="left" vertical="top" wrapText="1" indent="10"/>
    </xf>
    <xf numFmtId="0" fontId="33" fillId="0" borderId="10" xfId="0" quotePrefix="1" applyFont="1" applyBorder="1" applyAlignment="1">
      <alignment horizontal="left" vertical="center" wrapText="1"/>
    </xf>
    <xf numFmtId="0" fontId="30" fillId="0" borderId="10" xfId="0" applyFont="1" applyBorder="1" applyAlignment="1">
      <alignment horizontal="center" vertical="center"/>
    </xf>
    <xf numFmtId="0" fontId="32" fillId="0" borderId="10" xfId="0" quotePrefix="1" applyFont="1" applyBorder="1" applyAlignment="1">
      <alignment horizontal="center" vertical="center"/>
    </xf>
    <xf numFmtId="0" fontId="32" fillId="0" borderId="10" xfId="0" quotePrefix="1" applyFont="1" applyFill="1" applyBorder="1" applyAlignment="1">
      <alignment horizontal="center" vertical="center"/>
    </xf>
    <xf numFmtId="0" fontId="95" fillId="0" borderId="10" xfId="0" quotePrefix="1" applyFont="1" applyBorder="1" applyAlignment="1">
      <alignment horizontal="left" vertical="center" wrapText="1"/>
    </xf>
    <xf numFmtId="166" fontId="30" fillId="0" borderId="10" xfId="40" applyNumberFormat="1" applyFont="1" applyBorder="1" applyAlignment="1">
      <alignment horizontal="center" vertical="center"/>
    </xf>
    <xf numFmtId="166" fontId="28" fillId="0" borderId="10" xfId="40" applyNumberFormat="1" applyFont="1" applyFill="1" applyBorder="1" applyAlignment="1">
      <alignment vertical="center"/>
    </xf>
    <xf numFmtId="43" fontId="28" fillId="0" borderId="10" xfId="0" applyNumberFormat="1" applyFont="1" applyFill="1" applyBorder="1" applyAlignment="1">
      <alignment vertical="center"/>
    </xf>
    <xf numFmtId="165" fontId="28" fillId="0" borderId="10" xfId="40" applyNumberFormat="1" applyFont="1" applyFill="1" applyBorder="1" applyAlignment="1">
      <alignment vertical="center"/>
    </xf>
    <xf numFmtId="0" fontId="33" fillId="0" borderId="10" xfId="0" applyFont="1" applyBorder="1" applyAlignment="1">
      <alignment horizontal="center" vertical="center"/>
    </xf>
    <xf numFmtId="0" fontId="26" fillId="0" borderId="10" xfId="0" applyFont="1" applyBorder="1" applyAlignment="1">
      <alignment vertical="center"/>
    </xf>
    <xf numFmtId="166" fontId="28" fillId="0" borderId="10" xfId="40" applyNumberFormat="1" applyFont="1" applyBorder="1" applyAlignment="1">
      <alignment vertical="center"/>
    </xf>
    <xf numFmtId="43" fontId="28" fillId="0" borderId="10" xfId="40" applyFont="1" applyBorder="1" applyAlignment="1">
      <alignment vertical="center"/>
    </xf>
    <xf numFmtId="0" fontId="28" fillId="0" borderId="10" xfId="0" applyFont="1" applyBorder="1" applyAlignment="1">
      <alignment vertical="center"/>
    </xf>
    <xf numFmtId="165" fontId="28" fillId="0" borderId="10" xfId="40" applyNumberFormat="1" applyFont="1" applyBorder="1" applyAlignment="1">
      <alignment vertical="center"/>
    </xf>
    <xf numFmtId="0" fontId="95" fillId="0" borderId="10" xfId="0" quotePrefix="1" applyFont="1" applyBorder="1" applyAlignment="1">
      <alignment horizontal="left" vertical="center"/>
    </xf>
    <xf numFmtId="0" fontId="95" fillId="0" borderId="10" xfId="0" quotePrefix="1" applyFont="1" applyBorder="1" applyAlignment="1">
      <alignment horizontal="center" vertical="center"/>
    </xf>
    <xf numFmtId="0" fontId="28" fillId="0" borderId="11" xfId="0" applyFont="1" applyBorder="1" applyAlignment="1">
      <alignment vertical="center"/>
    </xf>
    <xf numFmtId="166" fontId="28" fillId="0" borderId="11" xfId="40" applyNumberFormat="1" applyFont="1" applyBorder="1" applyAlignment="1">
      <alignment vertical="center"/>
    </xf>
    <xf numFmtId="43" fontId="28" fillId="0" borderId="11" xfId="40" applyFont="1" applyBorder="1" applyAlignment="1">
      <alignment vertical="center"/>
    </xf>
    <xf numFmtId="165" fontId="28" fillId="0" borderId="11" xfId="40" applyNumberFormat="1" applyFont="1" applyBorder="1" applyAlignment="1">
      <alignment vertical="center"/>
    </xf>
    <xf numFmtId="4" fontId="28" fillId="0" borderId="10" xfId="40" applyNumberFormat="1" applyFont="1" applyBorder="1" applyAlignment="1">
      <alignment vertical="center"/>
    </xf>
    <xf numFmtId="4" fontId="28" fillId="0" borderId="10" xfId="40" applyNumberFormat="1" applyFont="1" applyBorder="1" applyAlignment="1">
      <alignment horizontal="right" vertical="center"/>
    </xf>
    <xf numFmtId="0" fontId="28" fillId="0" borderId="10" xfId="0" applyFont="1" applyBorder="1" applyAlignment="1">
      <alignment horizontal="center" vertical="center"/>
    </xf>
    <xf numFmtId="166" fontId="28" fillId="0" borderId="10" xfId="40" applyNumberFormat="1" applyFont="1" applyBorder="1" applyAlignment="1">
      <alignment horizontal="center" vertical="center"/>
    </xf>
    <xf numFmtId="4" fontId="32" fillId="0" borderId="10" xfId="0" quotePrefix="1" applyNumberFormat="1" applyFont="1" applyFill="1" applyBorder="1" applyAlignment="1">
      <alignment horizontal="right" vertical="center"/>
    </xf>
    <xf numFmtId="4" fontId="28" fillId="0" borderId="10" xfId="40" applyNumberFormat="1" applyFont="1" applyFill="1" applyBorder="1" applyAlignment="1">
      <alignment horizontal="right" vertical="center"/>
    </xf>
    <xf numFmtId="0" fontId="90" fillId="0" borderId="10" xfId="0" quotePrefix="1" applyFont="1" applyBorder="1" applyAlignment="1">
      <alignment horizontal="left" vertical="center" wrapText="1"/>
    </xf>
    <xf numFmtId="0" fontId="93" fillId="0" borderId="10" xfId="0" applyFont="1" applyBorder="1" applyAlignment="1">
      <alignment vertical="center"/>
    </xf>
    <xf numFmtId="0" fontId="93" fillId="0" borderId="10" xfId="0" applyFont="1" applyBorder="1" applyAlignment="1">
      <alignment horizontal="center" vertical="center"/>
    </xf>
    <xf numFmtId="166" fontId="93" fillId="0" borderId="10" xfId="40" applyNumberFormat="1" applyFont="1" applyBorder="1" applyAlignment="1">
      <alignment vertical="center"/>
    </xf>
    <xf numFmtId="165" fontId="93" fillId="0" borderId="10" xfId="40" applyNumberFormat="1" applyFont="1" applyBorder="1" applyAlignment="1">
      <alignment vertical="center"/>
    </xf>
    <xf numFmtId="173" fontId="93" fillId="0" borderId="10" xfId="40" applyNumberFormat="1" applyFont="1" applyBorder="1" applyAlignment="1">
      <alignment vertical="center"/>
    </xf>
    <xf numFmtId="0" fontId="30" fillId="0" borderId="0" xfId="0" applyFont="1" applyBorder="1" applyAlignment="1">
      <alignment vertical="top"/>
    </xf>
    <xf numFmtId="0" fontId="32" fillId="0" borderId="21" xfId="0" applyFont="1" applyBorder="1" applyAlignment="1">
      <alignment horizontal="center" vertical="center" wrapText="1"/>
    </xf>
    <xf numFmtId="0" fontId="91" fillId="0" borderId="0" xfId="0" applyFont="1" applyBorder="1" applyAlignment="1">
      <alignment horizontal="center"/>
    </xf>
    <xf numFmtId="9" fontId="28" fillId="0" borderId="10" xfId="0" applyNumberFormat="1" applyFont="1" applyBorder="1" applyAlignment="1">
      <alignment horizontal="center" vertical="center"/>
    </xf>
    <xf numFmtId="9" fontId="28" fillId="0" borderId="10" xfId="40" applyNumberFormat="1" applyFont="1" applyBorder="1" applyAlignment="1">
      <alignment horizontal="center" vertical="center"/>
    </xf>
    <xf numFmtId="165" fontId="28" fillId="0" borderId="10" xfId="40" applyNumberFormat="1" applyFont="1" applyBorder="1" applyAlignment="1">
      <alignment horizontal="center" vertical="center"/>
    </xf>
    <xf numFmtId="164" fontId="98" fillId="0" borderId="0" xfId="39" applyFont="1" applyBorder="1"/>
    <xf numFmtId="173" fontId="98" fillId="0" borderId="0" xfId="39" applyNumberFormat="1" applyFont="1" applyBorder="1" applyAlignment="1" applyProtection="1">
      <alignment horizontal="right" indent="1"/>
      <protection locked="0"/>
    </xf>
    <xf numFmtId="173" fontId="98" fillId="0" borderId="0" xfId="39" applyNumberFormat="1" applyFont="1" applyBorder="1" applyAlignment="1">
      <alignment horizontal="right"/>
    </xf>
    <xf numFmtId="173" fontId="45" fillId="0" borderId="0" xfId="53" applyNumberFormat="1" applyFont="1"/>
    <xf numFmtId="173" fontId="98" fillId="0" borderId="0" xfId="39" applyNumberFormat="1" applyFont="1" applyBorder="1" applyAlignment="1">
      <alignment horizontal="right" indent="1"/>
    </xf>
    <xf numFmtId="164" fontId="98" fillId="0" borderId="0" xfId="39" applyFont="1" applyBorder="1" applyAlignment="1">
      <alignment horizontal="right" indent="1"/>
    </xf>
    <xf numFmtId="173" fontId="98" fillId="0" borderId="0" xfId="39" applyNumberFormat="1" applyFont="1" applyBorder="1"/>
    <xf numFmtId="4" fontId="30" fillId="0" borderId="0" xfId="39" applyNumberFormat="1" applyFont="1" applyBorder="1" applyAlignment="1">
      <alignment horizontal="right" vertical="center"/>
    </xf>
    <xf numFmtId="4" fontId="30" fillId="0" borderId="0" xfId="39" applyNumberFormat="1" applyFont="1" applyBorder="1" applyAlignment="1">
      <alignment vertical="center"/>
    </xf>
    <xf numFmtId="4" fontId="28" fillId="0" borderId="0" xfId="39" applyNumberFormat="1" applyFont="1" applyBorder="1" applyAlignment="1">
      <alignment horizontal="right" vertical="center"/>
    </xf>
    <xf numFmtId="4" fontId="32" fillId="0" borderId="0" xfId="39" applyNumberFormat="1" applyFont="1" applyBorder="1" applyAlignment="1">
      <alignment horizontal="right" vertical="center"/>
    </xf>
    <xf numFmtId="4" fontId="32" fillId="0" borderId="0" xfId="39" applyNumberFormat="1" applyFont="1" applyBorder="1" applyAlignment="1">
      <alignment vertical="center"/>
    </xf>
    <xf numFmtId="4" fontId="32" fillId="0" borderId="0" xfId="39" applyNumberFormat="1" applyFont="1" applyBorder="1" applyAlignment="1" applyProtection="1">
      <alignment horizontal="right" vertical="center"/>
      <protection locked="0"/>
    </xf>
    <xf numFmtId="4" fontId="30" fillId="0" borderId="0" xfId="39" applyNumberFormat="1" applyFont="1" applyBorder="1" applyAlignment="1" applyProtection="1">
      <alignment horizontal="right" vertical="center"/>
      <protection locked="0"/>
    </xf>
    <xf numFmtId="4" fontId="33" fillId="0" borderId="0" xfId="39" applyNumberFormat="1" applyFont="1" applyBorder="1" applyAlignment="1">
      <alignment horizontal="right" vertical="center"/>
    </xf>
    <xf numFmtId="4" fontId="30" fillId="0" borderId="0" xfId="53" applyNumberFormat="1" applyFont="1" applyFill="1" applyBorder="1" applyAlignment="1">
      <alignment horizontal="center" vertical="center" wrapText="1"/>
    </xf>
    <xf numFmtId="4" fontId="30" fillId="0" borderId="0" xfId="53" applyNumberFormat="1" applyFont="1" applyFill="1" applyBorder="1" applyAlignment="1">
      <alignment vertical="center" wrapText="1"/>
    </xf>
    <xf numFmtId="4" fontId="27" fillId="0" borderId="0" xfId="53" applyNumberFormat="1" applyFont="1" applyFill="1" applyBorder="1" applyAlignment="1">
      <alignment vertical="center" wrapText="1"/>
    </xf>
    <xf numFmtId="4" fontId="45" fillId="0" borderId="27" xfId="53" applyNumberFormat="1" applyFont="1" applyBorder="1" applyAlignment="1">
      <alignment vertical="center"/>
    </xf>
    <xf numFmtId="4" fontId="45" fillId="0" borderId="27" xfId="41" applyNumberFormat="1" applyFont="1" applyBorder="1" applyAlignment="1">
      <alignment vertical="center"/>
    </xf>
    <xf numFmtId="4" fontId="93" fillId="0" borderId="0" xfId="39" applyNumberFormat="1" applyFont="1" applyBorder="1" applyAlignment="1">
      <alignment horizontal="right" vertical="center"/>
    </xf>
    <xf numFmtId="0" fontId="28" fillId="0" borderId="10" xfId="40" applyNumberFormat="1" applyFont="1" applyBorder="1" applyAlignment="1">
      <alignment horizontal="center" vertical="center"/>
    </xf>
    <xf numFmtId="0" fontId="98" fillId="0" borderId="0" xfId="0" applyFont="1" applyAlignment="1"/>
    <xf numFmtId="0" fontId="91" fillId="0" borderId="0" xfId="0" applyFont="1" applyAlignment="1"/>
    <xf numFmtId="0" fontId="91" fillId="0" borderId="0" xfId="0" applyFont="1" applyAlignment="1">
      <alignment horizontal="right"/>
    </xf>
    <xf numFmtId="0" fontId="30" fillId="0" borderId="0" xfId="60" applyFont="1" applyBorder="1"/>
    <xf numFmtId="0" fontId="93" fillId="25" borderId="20" xfId="0" applyFont="1" applyFill="1" applyBorder="1" applyAlignment="1">
      <alignment vertical="center"/>
    </xf>
    <xf numFmtId="0" fontId="101" fillId="24" borderId="0" xfId="87" applyFont="1" applyFill="1" applyBorder="1" applyAlignment="1">
      <alignment vertical="center"/>
    </xf>
    <xf numFmtId="0" fontId="93" fillId="25" borderId="20" xfId="86" applyFont="1" applyFill="1" applyBorder="1" applyAlignment="1">
      <alignment vertical="center"/>
    </xf>
    <xf numFmtId="0" fontId="55" fillId="24" borderId="0" xfId="87" applyFont="1" applyFill="1" applyBorder="1" applyAlignment="1">
      <alignment horizontal="center" vertical="top"/>
    </xf>
    <xf numFmtId="0" fontId="91" fillId="0" borderId="0" xfId="60" applyFont="1" applyAlignment="1">
      <alignment horizontal="center" wrapText="1"/>
    </xf>
    <xf numFmtId="0" fontId="91" fillId="0" borderId="0" xfId="60" applyFont="1"/>
    <xf numFmtId="0" fontId="98" fillId="0" borderId="0" xfId="53" applyFont="1" applyBorder="1" applyAlignment="1">
      <alignment vertical="top"/>
    </xf>
    <xf numFmtId="0" fontId="104" fillId="0" borderId="0" xfId="53" applyFont="1" applyAlignment="1" applyProtection="1">
      <alignment horizontal="center" vertical="center" wrapText="1"/>
      <protection locked="0"/>
    </xf>
    <xf numFmtId="0" fontId="104" fillId="0" borderId="0" xfId="53" applyFont="1" applyBorder="1" applyAlignment="1" applyProtection="1">
      <alignment horizontal="center" vertical="center" wrapText="1"/>
      <protection locked="0"/>
    </xf>
    <xf numFmtId="0" fontId="99" fillId="0" borderId="0" xfId="69" applyFont="1" applyAlignment="1">
      <alignment horizontal="center"/>
    </xf>
    <xf numFmtId="0" fontId="57" fillId="0" borderId="0" xfId="69" applyFont="1" applyAlignment="1">
      <alignment vertical="center"/>
    </xf>
    <xf numFmtId="0" fontId="99" fillId="0" borderId="0" xfId="69" applyFont="1" applyAlignment="1">
      <alignment horizontal="center" vertical="center"/>
    </xf>
    <xf numFmtId="0" fontId="57" fillId="0" borderId="0" xfId="69" applyFont="1" applyAlignment="1">
      <alignment horizontal="right"/>
    </xf>
    <xf numFmtId="0" fontId="101" fillId="24" borderId="0" xfId="87" applyFont="1" applyFill="1" applyBorder="1" applyAlignment="1">
      <alignment horizontal="center"/>
    </xf>
    <xf numFmtId="0" fontId="101" fillId="24" borderId="0" xfId="87" applyFont="1" applyFill="1" applyBorder="1" applyAlignment="1">
      <alignment horizontal="center" vertical="top"/>
    </xf>
    <xf numFmtId="0" fontId="30" fillId="0" borderId="0" xfId="146" applyFont="1" applyAlignment="1">
      <alignment horizontal="right" vertical="top"/>
    </xf>
    <xf numFmtId="0" fontId="91" fillId="0" borderId="0" xfId="146" applyFont="1" applyAlignment="1">
      <alignment horizontal="right" vertical="top"/>
    </xf>
    <xf numFmtId="0" fontId="93" fillId="0" borderId="0" xfId="86" applyFont="1" applyAlignment="1">
      <alignment horizontal="center" vertical="top"/>
    </xf>
    <xf numFmtId="0" fontId="93" fillId="0" borderId="0" xfId="86" applyFont="1"/>
    <xf numFmtId="0" fontId="91" fillId="0" borderId="0" xfId="86" applyFont="1"/>
    <xf numFmtId="0" fontId="51" fillId="0" borderId="0" xfId="86" applyFont="1" applyAlignment="1">
      <alignment vertical="top"/>
    </xf>
    <xf numFmtId="0" fontId="28" fillId="0" borderId="0" xfId="86" applyFont="1" applyAlignment="1">
      <alignment vertical="top"/>
    </xf>
    <xf numFmtId="0" fontId="27" fillId="0" borderId="0" xfId="86" applyFont="1" applyAlignment="1">
      <alignment vertical="top"/>
    </xf>
    <xf numFmtId="0" fontId="46" fillId="0" borderId="0" xfId="53" applyFont="1" applyBorder="1" applyAlignment="1" applyProtection="1">
      <alignment vertical="center"/>
      <protection locked="0"/>
    </xf>
    <xf numFmtId="0" fontId="30" fillId="0" borderId="21" xfId="146" applyFont="1" applyBorder="1" applyAlignment="1">
      <alignment vertical="top"/>
    </xf>
    <xf numFmtId="43" fontId="55" fillId="24" borderId="21" xfId="147" applyNumberFormat="1" applyFont="1" applyFill="1" applyBorder="1"/>
    <xf numFmtId="173" fontId="32" fillId="0" borderId="13" xfId="39" applyNumberFormat="1" applyFont="1" applyBorder="1" applyAlignment="1">
      <alignment horizontal="right"/>
    </xf>
    <xf numFmtId="173" fontId="32" fillId="0" borderId="10" xfId="39" applyNumberFormat="1" applyFont="1" applyBorder="1" applyAlignment="1">
      <alignment horizontal="right"/>
    </xf>
    <xf numFmtId="173" fontId="28" fillId="0" borderId="13" xfId="39" applyNumberFormat="1" applyFont="1" applyBorder="1" applyAlignment="1">
      <alignment horizontal="right"/>
    </xf>
    <xf numFmtId="173" fontId="28" fillId="0" borderId="10" xfId="39" applyNumberFormat="1" applyFont="1" applyBorder="1" applyAlignment="1">
      <alignment horizontal="right"/>
    </xf>
    <xf numFmtId="173" fontId="28" fillId="0" borderId="14" xfId="39" applyNumberFormat="1" applyFont="1" applyBorder="1" applyAlignment="1">
      <alignment horizontal="right"/>
    </xf>
    <xf numFmtId="173" fontId="57" fillId="0" borderId="10" xfId="39" applyNumberFormat="1" applyFont="1" applyBorder="1"/>
    <xf numFmtId="173" fontId="57" fillId="0" borderId="0" xfId="39" applyNumberFormat="1" applyFont="1" applyBorder="1"/>
    <xf numFmtId="173" fontId="54" fillId="0" borderId="13" xfId="39" applyNumberFormat="1" applyFont="1" applyBorder="1"/>
    <xf numFmtId="173" fontId="54" fillId="0" borderId="10" xfId="39" applyNumberFormat="1" applyFont="1" applyBorder="1"/>
    <xf numFmtId="173" fontId="54" fillId="0" borderId="14" xfId="39" applyNumberFormat="1" applyFont="1" applyBorder="1"/>
    <xf numFmtId="173" fontId="32" fillId="0" borderId="15" xfId="39" applyNumberFormat="1" applyFont="1" applyBorder="1" applyAlignment="1">
      <alignment horizontal="right"/>
    </xf>
    <xf numFmtId="173" fontId="32" fillId="0" borderId="11" xfId="39" applyNumberFormat="1" applyFont="1" applyBorder="1" applyAlignment="1">
      <alignment horizontal="right"/>
    </xf>
    <xf numFmtId="173" fontId="57" fillId="0" borderId="10" xfId="39" applyNumberFormat="1" applyFont="1" applyFill="1" applyBorder="1" applyAlignment="1">
      <alignment horizontal="right" vertical="center" wrapText="1"/>
    </xf>
    <xf numFmtId="173" fontId="33" fillId="0" borderId="10" xfId="39" applyNumberFormat="1" applyFont="1" applyBorder="1" applyAlignment="1">
      <alignment horizontal="right" vertical="center"/>
    </xf>
    <xf numFmtId="173" fontId="26" fillId="0" borderId="10" xfId="39" applyNumberFormat="1" applyFont="1" applyBorder="1" applyAlignment="1">
      <alignment horizontal="right" vertical="center"/>
    </xf>
    <xf numFmtId="173" fontId="54" fillId="0" borderId="10" xfId="39" applyNumberFormat="1" applyFont="1" applyFill="1" applyBorder="1" applyAlignment="1">
      <alignment horizontal="right" vertical="center" wrapText="1"/>
    </xf>
    <xf numFmtId="173" fontId="33" fillId="0" borderId="10" xfId="39" applyNumberFormat="1" applyFont="1" applyBorder="1" applyAlignment="1">
      <alignment horizontal="right"/>
    </xf>
    <xf numFmtId="173" fontId="91" fillId="0" borderId="0" xfId="39" applyNumberFormat="1" applyFont="1" applyBorder="1" applyAlignment="1">
      <alignment horizontal="right"/>
    </xf>
    <xf numFmtId="164" fontId="91" fillId="0" borderId="0" xfId="39" applyFont="1" applyBorder="1"/>
    <xf numFmtId="164" fontId="91" fillId="0" borderId="0" xfId="39" applyFont="1" applyBorder="1" applyAlignment="1">
      <alignment horizontal="right" indent="1"/>
    </xf>
    <xf numFmtId="4" fontId="61" fillId="24" borderId="16" xfId="87" applyNumberFormat="1" applyFont="1" applyFill="1" applyBorder="1" applyAlignment="1">
      <alignment horizontal="right" vertical="center" wrapText="1"/>
    </xf>
    <xf numFmtId="4" fontId="61" fillId="24" borderId="17" xfId="88" applyNumberFormat="1" applyFont="1" applyFill="1" applyBorder="1" applyAlignment="1">
      <alignment horizontal="right" vertical="center" wrapText="1"/>
    </xf>
    <xf numFmtId="4" fontId="61" fillId="24" borderId="16" xfId="88" applyNumberFormat="1" applyFont="1" applyFill="1" applyBorder="1" applyAlignment="1">
      <alignment horizontal="right" vertical="center" wrapText="1"/>
    </xf>
    <xf numFmtId="4" fontId="60" fillId="25" borderId="17" xfId="88" applyNumberFormat="1" applyFont="1" applyFill="1" applyBorder="1" applyAlignment="1">
      <alignment horizontal="right" vertical="center" wrapText="1"/>
    </xf>
    <xf numFmtId="4" fontId="60" fillId="25" borderId="16" xfId="88" applyNumberFormat="1" applyFont="1" applyFill="1" applyBorder="1" applyAlignment="1">
      <alignment horizontal="right" vertical="center" wrapText="1"/>
    </xf>
    <xf numFmtId="4" fontId="33" fillId="0" borderId="10" xfId="0" quotePrefix="1" applyNumberFormat="1" applyFont="1" applyFill="1" applyBorder="1" applyAlignment="1">
      <alignment horizontal="right" vertical="center"/>
    </xf>
    <xf numFmtId="4" fontId="90" fillId="0" borderId="13" xfId="0" applyNumberFormat="1" applyFont="1" applyFill="1" applyBorder="1" applyAlignment="1">
      <alignment horizontal="right" vertical="center" wrapText="1"/>
    </xf>
    <xf numFmtId="0" fontId="26" fillId="0" borderId="14" xfId="0" applyFont="1" applyFill="1" applyBorder="1" applyAlignment="1">
      <alignment vertical="center"/>
    </xf>
    <xf numFmtId="4" fontId="90" fillId="0" borderId="15" xfId="0" applyNumberFormat="1" applyFont="1" applyFill="1" applyBorder="1" applyAlignment="1">
      <alignment horizontal="right" vertical="center" wrapText="1"/>
    </xf>
    <xf numFmtId="0" fontId="26" fillId="0" borderId="20" xfId="0" applyFont="1" applyFill="1" applyBorder="1" applyAlignment="1">
      <alignment vertical="center"/>
    </xf>
    <xf numFmtId="0" fontId="26" fillId="0" borderId="20" xfId="0" applyFont="1" applyFill="1" applyBorder="1" applyAlignment="1">
      <alignment horizontal="left" vertical="center"/>
    </xf>
    <xf numFmtId="0" fontId="26" fillId="0" borderId="15" xfId="0" applyFont="1" applyFill="1" applyBorder="1" applyAlignment="1">
      <alignment vertical="center"/>
    </xf>
    <xf numFmtId="0" fontId="27" fillId="0" borderId="0" xfId="0" applyFont="1" applyFill="1" applyBorder="1" applyAlignment="1">
      <alignment horizontal="justify" vertical="top" wrapText="1"/>
    </xf>
    <xf numFmtId="0" fontId="27" fillId="0" borderId="0" xfId="0" applyFont="1" applyFill="1" applyBorder="1"/>
    <xf numFmtId="0" fontId="27" fillId="0" borderId="0" xfId="0" applyFont="1" applyFill="1" applyBorder="1" applyAlignment="1">
      <alignment horizontal="left"/>
    </xf>
    <xf numFmtId="0" fontId="27" fillId="0" borderId="0" xfId="0" applyFont="1" applyFill="1" applyAlignment="1">
      <alignment vertical="top" wrapText="1"/>
    </xf>
    <xf numFmtId="0" fontId="27" fillId="0" borderId="0" xfId="0" applyFont="1" applyFill="1"/>
    <xf numFmtId="0" fontId="27" fillId="0" borderId="0" xfId="0" applyFont="1" applyFill="1" applyAlignment="1">
      <alignment horizontal="left"/>
    </xf>
    <xf numFmtId="0" fontId="30" fillId="0" borderId="21" xfId="0" applyFont="1" applyFill="1" applyBorder="1"/>
    <xf numFmtId="0" fontId="30" fillId="0" borderId="0" xfId="0" applyFont="1" applyFill="1" applyBorder="1"/>
    <xf numFmtId="0" fontId="30" fillId="0" borderId="0" xfId="0" applyFont="1" applyFill="1" applyBorder="1" applyAlignment="1"/>
    <xf numFmtId="0" fontId="30" fillId="0" borderId="0" xfId="0" applyFont="1" applyFill="1"/>
    <xf numFmtId="0" fontId="95" fillId="0" borderId="14" xfId="0" applyFont="1" applyFill="1" applyBorder="1" applyAlignment="1">
      <alignment horizontal="left" vertical="center"/>
    </xf>
    <xf numFmtId="0" fontId="95" fillId="0" borderId="13" xfId="0" applyFont="1" applyFill="1" applyBorder="1" applyAlignment="1">
      <alignment horizontal="justify" vertical="center" wrapText="1"/>
    </xf>
    <xf numFmtId="0" fontId="95" fillId="0" borderId="13" xfId="0" applyFont="1" applyFill="1" applyBorder="1" applyAlignment="1">
      <alignment horizontal="left" vertical="center" wrapText="1"/>
    </xf>
    <xf numFmtId="0" fontId="95" fillId="0" borderId="13" xfId="0" applyFont="1" applyFill="1" applyBorder="1" applyAlignment="1">
      <alignment vertical="center"/>
    </xf>
    <xf numFmtId="0" fontId="96" fillId="0" borderId="0" xfId="0" applyFont="1" applyAlignment="1">
      <alignment vertical="center"/>
    </xf>
    <xf numFmtId="0" fontId="96" fillId="0" borderId="0" xfId="0" applyFont="1" applyAlignment="1">
      <alignment horizontal="left" vertical="center"/>
    </xf>
    <xf numFmtId="0" fontId="54" fillId="0" borderId="11" xfId="147" quotePrefix="1" applyFont="1" applyFill="1" applyBorder="1" applyAlignment="1">
      <alignment horizontal="center" vertical="center" wrapText="1"/>
    </xf>
    <xf numFmtId="0" fontId="54" fillId="0" borderId="11" xfId="147" applyFont="1" applyFill="1" applyBorder="1" applyAlignment="1">
      <alignment horizontal="center" vertical="center" wrapText="1"/>
    </xf>
    <xf numFmtId="173" fontId="54" fillId="0" borderId="11" xfId="147" applyNumberFormat="1" applyFont="1" applyFill="1" applyBorder="1" applyAlignment="1">
      <alignment vertical="center"/>
    </xf>
    <xf numFmtId="0" fontId="54" fillId="0" borderId="11" xfId="147" applyFont="1" applyFill="1" applyBorder="1" applyAlignment="1">
      <alignment horizontal="center" vertical="center"/>
    </xf>
    <xf numFmtId="173" fontId="54" fillId="0" borderId="11" xfId="147" applyNumberFormat="1" applyFont="1" applyFill="1" applyBorder="1" applyAlignment="1">
      <alignment horizontal="center" vertical="center"/>
    </xf>
    <xf numFmtId="4" fontId="54" fillId="0" borderId="11" xfId="147" applyNumberFormat="1" applyFont="1" applyFill="1" applyBorder="1" applyAlignment="1">
      <alignment vertical="center"/>
    </xf>
    <xf numFmtId="0" fontId="63" fillId="24" borderId="12" xfId="147" applyFont="1" applyFill="1" applyBorder="1" applyAlignment="1">
      <alignment horizontal="center" vertical="center"/>
    </xf>
    <xf numFmtId="0" fontId="64" fillId="24" borderId="12" xfId="147" applyFont="1" applyFill="1" applyBorder="1" applyAlignment="1">
      <alignment horizontal="center" vertical="center" wrapText="1"/>
    </xf>
    <xf numFmtId="0" fontId="55" fillId="24" borderId="10" xfId="147" applyFont="1" applyFill="1" applyBorder="1"/>
    <xf numFmtId="0" fontId="63" fillId="24" borderId="10" xfId="147" applyFont="1" applyFill="1" applyBorder="1" applyAlignment="1">
      <alignment horizontal="center" vertical="center"/>
    </xf>
    <xf numFmtId="0" fontId="64" fillId="24" borderId="10" xfId="147" applyFont="1" applyFill="1" applyBorder="1" applyAlignment="1">
      <alignment horizontal="center" vertical="center" wrapText="1"/>
    </xf>
    <xf numFmtId="4" fontId="95" fillId="0" borderId="13" xfId="0" applyNumberFormat="1" applyFont="1" applyFill="1" applyBorder="1" applyAlignment="1">
      <alignment horizontal="right" vertical="center" wrapText="1"/>
    </xf>
    <xf numFmtId="0" fontId="27" fillId="0" borderId="0" xfId="60" applyFont="1" applyAlignment="1">
      <alignment vertical="center"/>
    </xf>
    <xf numFmtId="0" fontId="105" fillId="0" borderId="16" xfId="60" applyFont="1" applyBorder="1" applyAlignment="1">
      <alignment horizontal="left" vertical="center"/>
    </xf>
    <xf numFmtId="0" fontId="105" fillId="0" borderId="16" xfId="60" applyFont="1" applyBorder="1" applyAlignment="1">
      <alignment horizontal="center" vertical="center"/>
    </xf>
    <xf numFmtId="4" fontId="105" fillId="0" borderId="16" xfId="60" applyNumberFormat="1" applyFont="1" applyBorder="1" applyAlignment="1">
      <alignment horizontal="right" vertical="center"/>
    </xf>
    <xf numFmtId="4" fontId="105" fillId="0" borderId="16" xfId="60" applyNumberFormat="1" applyFont="1" applyFill="1" applyBorder="1" applyAlignment="1">
      <alignment horizontal="right" vertical="center"/>
    </xf>
    <xf numFmtId="0" fontId="105" fillId="0" borderId="17" xfId="60" applyFont="1" applyBorder="1" applyAlignment="1">
      <alignment vertical="center"/>
    </xf>
    <xf numFmtId="0" fontId="105" fillId="0" borderId="17" xfId="60" applyFont="1" applyBorder="1" applyAlignment="1">
      <alignment vertical="center" wrapText="1"/>
    </xf>
    <xf numFmtId="0" fontId="105" fillId="0" borderId="16" xfId="0" applyFont="1" applyBorder="1" applyAlignment="1">
      <alignment wrapText="1"/>
    </xf>
    <xf numFmtId="0" fontId="105" fillId="0" borderId="16" xfId="60" applyFont="1" applyBorder="1" applyAlignment="1">
      <alignment vertical="center"/>
    </xf>
    <xf numFmtId="0" fontId="105" fillId="0" borderId="16" xfId="60" applyFont="1" applyBorder="1" applyAlignment="1">
      <alignment vertical="center" wrapText="1"/>
    </xf>
    <xf numFmtId="0" fontId="32" fillId="0" borderId="0" xfId="0" applyFont="1" applyBorder="1" applyAlignment="1">
      <alignment vertical="top"/>
    </xf>
    <xf numFmtId="0" fontId="28" fillId="0" borderId="14" xfId="0" applyFont="1" applyBorder="1" applyAlignment="1">
      <alignment horizontal="center" vertical="top"/>
    </xf>
    <xf numFmtId="0" fontId="28" fillId="0" borderId="0" xfId="0" applyFont="1" applyBorder="1" applyAlignment="1">
      <alignment horizontal="center" vertical="top"/>
    </xf>
    <xf numFmtId="0" fontId="28" fillId="0" borderId="13" xfId="0" applyFont="1" applyBorder="1" applyAlignment="1">
      <alignment horizontal="center" vertical="top"/>
    </xf>
    <xf numFmtId="0" fontId="92" fillId="0" borderId="0" xfId="0" applyFont="1" applyBorder="1" applyAlignment="1">
      <alignment horizontal="left" vertical="top" wrapText="1"/>
    </xf>
    <xf numFmtId="0" fontId="33" fillId="25" borderId="17" xfId="0" applyFont="1" applyFill="1" applyBorder="1" applyAlignment="1">
      <alignment horizontal="center" vertical="center" wrapText="1"/>
    </xf>
    <xf numFmtId="0" fontId="30" fillId="0" borderId="0" xfId="86" applyFont="1" applyBorder="1" applyAlignment="1">
      <alignment horizontal="center"/>
    </xf>
    <xf numFmtId="4" fontId="95" fillId="0" borderId="15" xfId="0" applyNumberFormat="1" applyFont="1" applyFill="1" applyBorder="1" applyAlignment="1">
      <alignment horizontal="right" vertical="center" wrapText="1"/>
    </xf>
    <xf numFmtId="4" fontId="33" fillId="0" borderId="11" xfId="0" quotePrefix="1" applyNumberFormat="1" applyFont="1" applyFill="1" applyBorder="1" applyAlignment="1">
      <alignment horizontal="right" vertical="center"/>
    </xf>
    <xf numFmtId="0" fontId="95" fillId="0" borderId="20" xfId="0" applyFont="1" applyFill="1" applyBorder="1" applyAlignment="1">
      <alignment horizontal="left" vertical="center"/>
    </xf>
    <xf numFmtId="0" fontId="95" fillId="0" borderId="15" xfId="0" applyFont="1" applyFill="1" applyBorder="1" applyAlignment="1">
      <alignment horizontal="left" vertical="center" wrapText="1"/>
    </xf>
    <xf numFmtId="0" fontId="91" fillId="0" borderId="0" xfId="0" applyFont="1" applyFill="1" applyAlignment="1">
      <alignment horizontal="right"/>
    </xf>
    <xf numFmtId="49" fontId="93" fillId="25" borderId="11" xfId="0" applyNumberFormat="1" applyFont="1" applyFill="1" applyBorder="1" applyAlignment="1">
      <alignment horizontal="center" vertical="center" wrapText="1"/>
    </xf>
    <xf numFmtId="4" fontId="93" fillId="25" borderId="11" xfId="0" applyNumberFormat="1" applyFont="1" applyFill="1" applyBorder="1" applyAlignment="1">
      <alignment horizontal="right" vertical="center" wrapText="1"/>
    </xf>
    <xf numFmtId="0" fontId="98" fillId="0" borderId="0" xfId="0" applyFont="1" applyBorder="1" applyAlignment="1">
      <alignment vertical="top"/>
    </xf>
    <xf numFmtId="0" fontId="98" fillId="0" borderId="0" xfId="0" applyFont="1" applyBorder="1" applyAlignment="1">
      <alignment vertical="center"/>
    </xf>
    <xf numFmtId="0" fontId="32" fillId="0" borderId="0" xfId="0" applyFont="1" applyBorder="1" applyAlignment="1">
      <alignment vertical="center"/>
    </xf>
    <xf numFmtId="0" fontId="98" fillId="0" borderId="0" xfId="0" applyFont="1" applyBorder="1" applyAlignment="1">
      <alignment horizontal="justify" vertical="center" wrapText="1"/>
    </xf>
    <xf numFmtId="0" fontId="33" fillId="25" borderId="40" xfId="0" applyFont="1" applyFill="1" applyBorder="1" applyAlignment="1">
      <alignment horizontal="center" vertical="center" wrapText="1"/>
    </xf>
    <xf numFmtId="49" fontId="93" fillId="25" borderId="64" xfId="0" applyNumberFormat="1" applyFont="1" applyFill="1" applyBorder="1" applyAlignment="1">
      <alignment horizontal="center" vertical="center" wrapText="1"/>
    </xf>
    <xf numFmtId="4" fontId="93" fillId="25" borderId="65" xfId="0" applyNumberFormat="1" applyFont="1" applyFill="1" applyBorder="1" applyAlignment="1">
      <alignment horizontal="right" vertical="center" wrapText="1"/>
    </xf>
    <xf numFmtId="0" fontId="32" fillId="0" borderId="68" xfId="0" applyFont="1" applyBorder="1" applyAlignment="1">
      <alignment vertical="center"/>
    </xf>
    <xf numFmtId="0" fontId="32" fillId="0" borderId="69" xfId="0" applyFont="1" applyBorder="1" applyAlignment="1">
      <alignment vertical="center"/>
    </xf>
    <xf numFmtId="0" fontId="98" fillId="0" borderId="68" xfId="0" applyFont="1" applyBorder="1" applyAlignment="1">
      <alignment vertical="center"/>
    </xf>
    <xf numFmtId="0" fontId="98" fillId="0" borderId="69" xfId="0" applyFont="1" applyBorder="1" applyAlignment="1">
      <alignment vertical="center"/>
    </xf>
    <xf numFmtId="0" fontId="98" fillId="0" borderId="68" xfId="0" applyFont="1" applyBorder="1" applyAlignment="1">
      <alignment horizontal="justify" vertical="center" wrapText="1"/>
    </xf>
    <xf numFmtId="0" fontId="98" fillId="0" borderId="69" xfId="0" applyFont="1" applyBorder="1" applyAlignment="1">
      <alignment horizontal="justify" vertical="center" wrapText="1"/>
    </xf>
    <xf numFmtId="0" fontId="32" fillId="0" borderId="68" xfId="0" applyFont="1" applyBorder="1" applyAlignment="1">
      <alignment vertical="top"/>
    </xf>
    <xf numFmtId="0" fontId="32" fillId="0" borderId="69" xfId="0" applyFont="1" applyBorder="1" applyAlignment="1">
      <alignment vertical="top"/>
    </xf>
    <xf numFmtId="0" fontId="91" fillId="0" borderId="0" xfId="0" applyFont="1" applyBorder="1" applyAlignment="1">
      <alignment vertical="center"/>
    </xf>
    <xf numFmtId="0" fontId="91" fillId="0" borderId="13" xfId="0" applyFont="1" applyBorder="1" applyAlignment="1">
      <alignment vertical="center"/>
    </xf>
    <xf numFmtId="0" fontId="98" fillId="0" borderId="0" xfId="0" applyFont="1" applyBorder="1" applyAlignment="1">
      <alignment horizontal="left" vertical="center" wrapText="1"/>
    </xf>
    <xf numFmtId="49" fontId="93" fillId="25" borderId="72" xfId="0" applyNumberFormat="1" applyFont="1" applyFill="1" applyBorder="1" applyAlignment="1">
      <alignment horizontal="center" vertical="center" wrapText="1"/>
    </xf>
    <xf numFmtId="49" fontId="93" fillId="25" borderId="10" xfId="0" applyNumberFormat="1" applyFont="1" applyFill="1" applyBorder="1" applyAlignment="1">
      <alignment horizontal="center" vertical="center" wrapText="1"/>
    </xf>
    <xf numFmtId="4" fontId="93" fillId="25" borderId="10" xfId="0" applyNumberFormat="1" applyFont="1" applyFill="1" applyBorder="1" applyAlignment="1">
      <alignment horizontal="right" vertical="center" wrapText="1"/>
    </xf>
    <xf numFmtId="4" fontId="93" fillId="25" borderId="73" xfId="0" applyNumberFormat="1" applyFont="1" applyFill="1" applyBorder="1" applyAlignment="1">
      <alignment horizontal="right" vertical="center" wrapText="1"/>
    </xf>
    <xf numFmtId="0" fontId="28" fillId="0" borderId="59" xfId="0" applyFont="1" applyBorder="1" applyAlignment="1">
      <alignment vertical="top"/>
    </xf>
    <xf numFmtId="0" fontId="28" fillId="0" borderId="35" xfId="0" applyFont="1" applyBorder="1" applyAlignment="1">
      <alignment vertical="top"/>
    </xf>
    <xf numFmtId="0" fontId="28" fillId="0" borderId="60" xfId="0" applyFont="1" applyBorder="1" applyAlignment="1">
      <alignment vertical="top"/>
    </xf>
    <xf numFmtId="0" fontId="91" fillId="0" borderId="68" xfId="0" applyFont="1" applyBorder="1" applyAlignment="1">
      <alignment vertical="center"/>
    </xf>
    <xf numFmtId="0" fontId="91" fillId="0" borderId="69" xfId="0" applyFont="1" applyBorder="1" applyAlignment="1">
      <alignment vertical="center"/>
    </xf>
    <xf numFmtId="0" fontId="98" fillId="0" borderId="69" xfId="0" applyFont="1" applyBorder="1" applyAlignment="1">
      <alignment horizontal="left" vertical="center" wrapText="1"/>
    </xf>
    <xf numFmtId="0" fontId="98" fillId="0" borderId="68" xfId="0" applyFont="1" applyBorder="1" applyAlignment="1">
      <alignment horizontal="left" vertical="center" wrapText="1"/>
    </xf>
    <xf numFmtId="0" fontId="92" fillId="0" borderId="68" xfId="0" applyFont="1" applyBorder="1" applyAlignment="1">
      <alignment horizontal="left" vertical="top" wrapText="1"/>
    </xf>
    <xf numFmtId="0" fontId="92" fillId="0" borderId="69" xfId="0" applyFont="1" applyBorder="1" applyAlignment="1">
      <alignment horizontal="left" vertical="top" wrapText="1"/>
    </xf>
    <xf numFmtId="0" fontId="98" fillId="0" borderId="68" xfId="0" applyFont="1" applyBorder="1" applyAlignment="1">
      <alignment vertical="top"/>
    </xf>
    <xf numFmtId="0" fontId="98" fillId="0" borderId="69" xfId="0" applyFont="1" applyBorder="1" applyAlignment="1">
      <alignment vertical="top"/>
    </xf>
    <xf numFmtId="0" fontId="98" fillId="0" borderId="68" xfId="0" applyFont="1" applyBorder="1"/>
    <xf numFmtId="4" fontId="52" fillId="0" borderId="0" xfId="69" applyNumberFormat="1"/>
    <xf numFmtId="0" fontId="106" fillId="0" borderId="11" xfId="60" applyFont="1" applyBorder="1" applyAlignment="1">
      <alignment horizontal="center" vertical="center"/>
    </xf>
    <xf numFmtId="4" fontId="106" fillId="0" borderId="11" xfId="60" applyNumberFormat="1" applyFont="1" applyBorder="1" applyAlignment="1">
      <alignment horizontal="right" vertical="center"/>
    </xf>
    <xf numFmtId="0" fontId="107" fillId="0" borderId="15" xfId="60" applyFont="1" applyBorder="1" applyAlignment="1">
      <alignment vertical="center"/>
    </xf>
    <xf numFmtId="0" fontId="32" fillId="0" borderId="70" xfId="0" applyFont="1" applyBorder="1" applyAlignment="1">
      <alignment vertical="top"/>
    </xf>
    <xf numFmtId="0" fontId="32" fillId="0" borderId="28" xfId="0" applyFont="1" applyBorder="1" applyAlignment="1">
      <alignment vertical="top"/>
    </xf>
    <xf numFmtId="0" fontId="32" fillId="0" borderId="71" xfId="0" applyFont="1" applyBorder="1" applyAlignment="1">
      <alignment vertical="top"/>
    </xf>
    <xf numFmtId="0" fontId="54" fillId="0" borderId="58" xfId="53" applyFont="1" applyFill="1" applyBorder="1" applyAlignment="1">
      <alignment horizontal="justify" vertical="center" wrapText="1"/>
    </xf>
    <xf numFmtId="0" fontId="54" fillId="0" borderId="28" xfId="53" applyFont="1" applyFill="1" applyBorder="1" applyAlignment="1">
      <alignment horizontal="justify" vertical="center" wrapText="1"/>
    </xf>
    <xf numFmtId="0" fontId="54" fillId="0" borderId="57" xfId="53" applyFont="1" applyFill="1" applyBorder="1" applyAlignment="1">
      <alignment horizontal="justify" vertical="center" wrapText="1"/>
    </xf>
    <xf numFmtId="173" fontId="54" fillId="0" borderId="56" xfId="39" applyNumberFormat="1" applyFont="1" applyFill="1" applyBorder="1" applyAlignment="1">
      <alignment horizontal="right" vertical="center" wrapText="1"/>
    </xf>
    <xf numFmtId="173" fontId="33" fillId="0" borderId="56" xfId="39" applyNumberFormat="1" applyFont="1" applyBorder="1" applyAlignment="1">
      <alignment horizontal="right" vertical="center"/>
    </xf>
    <xf numFmtId="173" fontId="26" fillId="0" borderId="56" xfId="39" applyNumberFormat="1" applyFont="1" applyBorder="1" applyAlignment="1">
      <alignment horizontal="right" vertical="center"/>
    </xf>
    <xf numFmtId="0" fontId="27" fillId="0" borderId="21" xfId="53" applyFont="1" applyBorder="1" applyAlignment="1"/>
    <xf numFmtId="0" fontId="91" fillId="0" borderId="0" xfId="60" applyFont="1" applyAlignment="1">
      <alignment vertical="top"/>
    </xf>
    <xf numFmtId="0" fontId="91" fillId="0" borderId="0" xfId="60" applyFont="1" applyAlignment="1">
      <alignment horizontal="right" vertical="top"/>
    </xf>
    <xf numFmtId="173" fontId="57" fillId="0" borderId="56" xfId="39" applyNumberFormat="1" applyFont="1" applyFill="1" applyBorder="1" applyAlignment="1">
      <alignment horizontal="right" vertical="center" wrapText="1"/>
    </xf>
    <xf numFmtId="0" fontId="27" fillId="0" borderId="0" xfId="86" applyFont="1" applyBorder="1" applyAlignment="1">
      <alignment horizontal="center" wrapText="1"/>
    </xf>
    <xf numFmtId="0" fontId="27" fillId="0" borderId="70" xfId="130" applyFont="1" applyBorder="1" applyAlignment="1">
      <alignment horizontal="justify" vertical="center"/>
    </xf>
    <xf numFmtId="0" fontId="27" fillId="0" borderId="71" xfId="130" applyFont="1" applyBorder="1" applyAlignment="1">
      <alignment horizontal="justify" vertical="center"/>
    </xf>
    <xf numFmtId="0" fontId="26" fillId="0" borderId="0" xfId="146" applyFont="1" applyBorder="1" applyAlignment="1">
      <alignment vertical="top" wrapText="1"/>
    </xf>
    <xf numFmtId="0" fontId="88" fillId="25" borderId="0" xfId="147" applyFont="1" applyFill="1" applyBorder="1" applyAlignment="1">
      <alignment horizontal="center"/>
    </xf>
    <xf numFmtId="43" fontId="88" fillId="25" borderId="0" xfId="148" applyFont="1" applyFill="1" applyBorder="1"/>
    <xf numFmtId="0" fontId="60" fillId="25" borderId="0" xfId="144" applyFont="1" applyFill="1" applyBorder="1" applyAlignment="1">
      <alignment horizontal="center" vertical="center" wrapText="1"/>
    </xf>
    <xf numFmtId="0" fontId="60" fillId="25" borderId="0" xfId="144" applyFont="1" applyFill="1" applyBorder="1" applyAlignment="1">
      <alignment horizontal="justify" vertical="center" wrapText="1"/>
    </xf>
    <xf numFmtId="43" fontId="60" fillId="25" borderId="0" xfId="145" applyFont="1" applyFill="1" applyBorder="1" applyAlignment="1">
      <alignment horizontal="justify" vertical="center" wrapText="1"/>
    </xf>
    <xf numFmtId="0" fontId="28" fillId="0" borderId="0" xfId="0" applyFont="1" applyBorder="1" applyAlignment="1">
      <alignment horizontal="center" vertical="top"/>
    </xf>
    <xf numFmtId="0" fontId="98" fillId="0" borderId="0" xfId="0" applyFont="1" applyBorder="1" applyAlignment="1"/>
    <xf numFmtId="0" fontId="89" fillId="0" borderId="0" xfId="0" applyFont="1" applyAlignment="1">
      <alignment horizontal="center" vertical="center" wrapText="1"/>
    </xf>
    <xf numFmtId="0" fontId="50" fillId="0" borderId="0" xfId="0" applyFont="1" applyAlignment="1">
      <alignment horizontal="center" vertical="center" wrapText="1"/>
    </xf>
    <xf numFmtId="0" fontId="96" fillId="0" borderId="22" xfId="0" applyFont="1" applyBorder="1" applyAlignment="1">
      <alignment horizontal="center" vertical="center"/>
    </xf>
    <xf numFmtId="0" fontId="96" fillId="0" borderId="0" xfId="0" applyFont="1" applyBorder="1" applyAlignment="1">
      <alignment horizontal="center" vertical="center"/>
    </xf>
    <xf numFmtId="0" fontId="91" fillId="0" borderId="0" xfId="0" applyFont="1" applyFill="1" applyAlignment="1">
      <alignment horizontal="center"/>
    </xf>
    <xf numFmtId="0" fontId="91" fillId="0" borderId="0" xfId="0" applyFont="1" applyFill="1" applyAlignment="1">
      <alignment horizontal="center" wrapText="1"/>
    </xf>
    <xf numFmtId="0" fontId="94" fillId="25" borderId="18" xfId="0" applyFont="1" applyFill="1" applyBorder="1" applyAlignment="1">
      <alignment horizontal="center" vertical="center" wrapText="1"/>
    </xf>
    <xf numFmtId="0" fontId="94" fillId="25" borderId="22" xfId="0" applyFont="1" applyFill="1" applyBorder="1" applyAlignment="1">
      <alignment horizontal="center" vertical="center" wrapText="1"/>
    </xf>
    <xf numFmtId="0" fontId="94" fillId="25" borderId="19" xfId="0" applyFont="1" applyFill="1" applyBorder="1" applyAlignment="1">
      <alignment horizontal="center" vertical="center" wrapText="1"/>
    </xf>
    <xf numFmtId="0" fontId="93" fillId="25" borderId="20" xfId="60" applyFont="1" applyFill="1" applyBorder="1" applyAlignment="1">
      <alignment horizontal="left" vertical="center" wrapText="1"/>
    </xf>
    <xf numFmtId="0" fontId="32" fillId="25" borderId="21" xfId="60" applyFont="1" applyFill="1" applyBorder="1" applyAlignment="1">
      <alignment horizontal="left" vertical="center" wrapText="1"/>
    </xf>
    <xf numFmtId="0" fontId="32" fillId="25" borderId="15" xfId="60" applyFont="1" applyFill="1" applyBorder="1" applyAlignment="1">
      <alignment horizontal="left" vertical="center" wrapText="1"/>
    </xf>
    <xf numFmtId="0" fontId="93" fillId="25" borderId="24" xfId="0" applyFont="1" applyFill="1" applyBorder="1" applyAlignment="1">
      <alignment horizontal="center" vertical="center" wrapText="1"/>
    </xf>
    <xf numFmtId="0" fontId="93" fillId="25" borderId="23" xfId="0" applyFont="1" applyFill="1" applyBorder="1" applyAlignment="1">
      <alignment horizontal="center" vertical="center" wrapText="1"/>
    </xf>
    <xf numFmtId="0" fontId="93" fillId="25" borderId="17" xfId="0" applyFont="1" applyFill="1" applyBorder="1" applyAlignment="1">
      <alignment horizontal="center" vertical="center" wrapText="1"/>
    </xf>
    <xf numFmtId="0" fontId="90" fillId="25" borderId="12" xfId="0" applyFont="1" applyFill="1" applyBorder="1" applyAlignment="1">
      <alignment horizontal="center" vertical="center" wrapText="1"/>
    </xf>
    <xf numFmtId="0" fontId="90" fillId="25" borderId="10" xfId="0" applyFont="1" applyFill="1" applyBorder="1" applyAlignment="1">
      <alignment horizontal="center" vertical="center" wrapText="1"/>
    </xf>
    <xf numFmtId="0" fontId="90" fillId="25" borderId="11" xfId="0" applyFont="1" applyFill="1" applyBorder="1" applyAlignment="1">
      <alignment horizontal="center" vertical="center" wrapText="1"/>
    </xf>
    <xf numFmtId="0" fontId="91" fillId="0" borderId="0" xfId="0" applyFont="1" applyFill="1" applyBorder="1" applyAlignment="1">
      <alignment horizontal="center"/>
    </xf>
    <xf numFmtId="0" fontId="93" fillId="25" borderId="18" xfId="0" applyFont="1" applyFill="1" applyBorder="1" applyAlignment="1">
      <alignment horizontal="center" vertical="center"/>
    </xf>
    <xf numFmtId="0" fontId="93" fillId="25" borderId="19" xfId="0" applyFont="1" applyFill="1" applyBorder="1" applyAlignment="1">
      <alignment horizontal="center" vertical="center"/>
    </xf>
    <xf numFmtId="0" fontId="28" fillId="0" borderId="0" xfId="0" applyFont="1" applyAlignment="1">
      <alignment horizontal="left" vertical="top" wrapText="1" indent="12"/>
    </xf>
    <xf numFmtId="0" fontId="28" fillId="0" borderId="0" xfId="0" applyFont="1" applyAlignment="1">
      <alignment horizontal="left" vertical="top" wrapText="1" indent="8"/>
    </xf>
    <xf numFmtId="0" fontId="28" fillId="0" borderId="0" xfId="0" applyFont="1" applyAlignment="1">
      <alignment horizontal="left" vertical="top" wrapText="1" indent="10"/>
    </xf>
    <xf numFmtId="0" fontId="91" fillId="0" borderId="0" xfId="0" applyFont="1" applyBorder="1" applyAlignment="1">
      <alignment horizontal="center"/>
    </xf>
    <xf numFmtId="0" fontId="32" fillId="25" borderId="12" xfId="0" applyFont="1" applyFill="1" applyBorder="1" applyAlignment="1">
      <alignment horizontal="center" vertical="center" wrapText="1"/>
    </xf>
    <xf numFmtId="0" fontId="28" fillId="25" borderId="10"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32" fillId="25" borderId="10" xfId="0" applyFont="1" applyFill="1" applyBorder="1" applyAlignment="1">
      <alignment horizontal="center" vertical="center" wrapText="1"/>
    </xf>
    <xf numFmtId="0" fontId="31" fillId="25" borderId="18" xfId="0" applyFont="1" applyFill="1" applyBorder="1" applyAlignment="1">
      <alignment horizontal="center" vertical="center" wrapText="1"/>
    </xf>
    <xf numFmtId="0" fontId="31" fillId="25" borderId="22" xfId="0" applyFont="1" applyFill="1" applyBorder="1" applyAlignment="1">
      <alignment horizontal="center" vertical="center" wrapText="1"/>
    </xf>
    <xf numFmtId="0" fontId="31" fillId="25" borderId="19" xfId="0" applyFont="1" applyFill="1" applyBorder="1" applyAlignment="1">
      <alignment horizontal="center" vertical="center" wrapText="1"/>
    </xf>
    <xf numFmtId="0" fontId="32" fillId="25" borderId="24" xfId="0" applyFont="1" applyFill="1" applyBorder="1" applyAlignment="1">
      <alignment horizontal="center" vertical="center" wrapText="1"/>
    </xf>
    <xf numFmtId="0" fontId="32" fillId="25" borderId="23" xfId="0" applyFont="1" applyFill="1" applyBorder="1" applyAlignment="1">
      <alignment horizontal="center" vertical="center" wrapText="1"/>
    </xf>
    <xf numFmtId="0" fontId="32" fillId="25" borderId="17" xfId="0" applyFont="1" applyFill="1" applyBorder="1" applyAlignment="1">
      <alignment horizontal="center" vertical="center" wrapText="1"/>
    </xf>
    <xf numFmtId="0" fontId="32" fillId="25" borderId="18" xfId="0" applyFont="1" applyFill="1" applyBorder="1" applyAlignment="1">
      <alignment horizontal="center" vertical="center" wrapText="1"/>
    </xf>
    <xf numFmtId="0" fontId="32" fillId="25" borderId="22" xfId="0" applyFont="1" applyFill="1" applyBorder="1" applyAlignment="1">
      <alignment horizontal="center" vertical="center" wrapText="1"/>
    </xf>
    <xf numFmtId="0" fontId="32" fillId="25" borderId="19" xfId="0" applyFont="1" applyFill="1" applyBorder="1" applyAlignment="1">
      <alignment horizontal="center" vertical="center" wrapText="1"/>
    </xf>
    <xf numFmtId="0" fontId="32" fillId="25" borderId="20" xfId="60" applyFont="1" applyFill="1" applyBorder="1" applyAlignment="1">
      <alignment horizontal="left" vertical="center" wrapText="1"/>
    </xf>
    <xf numFmtId="0" fontId="91" fillId="0" borderId="0" xfId="0" applyFont="1" applyAlignment="1">
      <alignment horizontal="center" vertical="center"/>
    </xf>
    <xf numFmtId="0" fontId="30" fillId="0" borderId="21" xfId="0" applyFont="1" applyBorder="1" applyAlignment="1">
      <alignment horizontal="center"/>
    </xf>
    <xf numFmtId="0" fontId="91" fillId="0" borderId="22" xfId="0" applyFont="1" applyBorder="1" applyAlignment="1">
      <alignment horizontal="center"/>
    </xf>
    <xf numFmtId="0" fontId="91" fillId="0" borderId="0" xfId="0" applyFont="1" applyAlignment="1">
      <alignment horizontal="center" vertical="center" wrapText="1"/>
    </xf>
    <xf numFmtId="0" fontId="33" fillId="25" borderId="12" xfId="0" applyFont="1" applyFill="1" applyBorder="1" applyAlignment="1">
      <alignment horizontal="center" vertical="center" wrapText="1"/>
    </xf>
    <xf numFmtId="0" fontId="26" fillId="25" borderId="10"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33" fillId="25" borderId="10" xfId="0" applyFont="1" applyFill="1" applyBorder="1" applyAlignment="1">
      <alignment horizontal="center" vertical="center" wrapText="1"/>
    </xf>
    <xf numFmtId="0" fontId="33" fillId="25" borderId="11" xfId="0" applyFont="1" applyFill="1" applyBorder="1" applyAlignment="1">
      <alignment horizontal="center" vertical="center" wrapText="1"/>
    </xf>
    <xf numFmtId="0" fontId="28" fillId="25" borderId="11" xfId="0" applyFont="1" applyFill="1" applyBorder="1" applyAlignment="1">
      <alignment horizontal="center" vertical="center" wrapText="1"/>
    </xf>
    <xf numFmtId="0" fontId="33" fillId="25" borderId="12" xfId="60" applyFont="1" applyFill="1" applyBorder="1" applyAlignment="1">
      <alignment horizontal="center" vertical="center" wrapText="1"/>
    </xf>
    <xf numFmtId="0" fontId="26" fillId="25" borderId="10" xfId="60" applyFont="1" applyFill="1" applyBorder="1" applyAlignment="1">
      <alignment horizontal="center" vertical="center" wrapText="1"/>
    </xf>
    <xf numFmtId="0" fontId="26" fillId="25" borderId="11" xfId="60" applyFont="1" applyFill="1" applyBorder="1" applyAlignment="1">
      <alignment horizontal="center" vertical="center" wrapText="1"/>
    </xf>
    <xf numFmtId="0" fontId="36" fillId="25" borderId="24" xfId="60" applyFont="1" applyFill="1" applyBorder="1" applyAlignment="1">
      <alignment horizontal="center" vertical="center" wrapText="1"/>
    </xf>
    <xf numFmtId="0" fontId="36" fillId="25" borderId="17" xfId="60" applyFont="1" applyFill="1" applyBorder="1" applyAlignment="1">
      <alignment horizontal="center" vertical="center" wrapText="1"/>
    </xf>
    <xf numFmtId="0" fontId="36" fillId="25" borderId="23" xfId="60" applyFont="1" applyFill="1" applyBorder="1" applyAlignment="1">
      <alignment horizontal="center" vertical="center" wrapText="1"/>
    </xf>
    <xf numFmtId="0" fontId="33" fillId="25" borderId="24" xfId="60" applyFont="1" applyFill="1" applyBorder="1" applyAlignment="1">
      <alignment horizontal="center" vertical="center" wrapText="1"/>
    </xf>
    <xf numFmtId="0" fontId="33" fillId="25" borderId="23" xfId="60" applyFont="1" applyFill="1" applyBorder="1" applyAlignment="1">
      <alignment horizontal="center" vertical="center" wrapText="1"/>
    </xf>
    <xf numFmtId="0" fontId="33" fillId="25" borderId="17" xfId="60" applyFont="1" applyFill="1" applyBorder="1" applyAlignment="1">
      <alignment horizontal="center" vertical="center" wrapText="1"/>
    </xf>
    <xf numFmtId="0" fontId="31" fillId="25" borderId="18" xfId="0" applyFont="1" applyFill="1" applyBorder="1" applyAlignment="1">
      <alignment horizontal="left" vertical="center" wrapText="1"/>
    </xf>
    <xf numFmtId="0" fontId="31" fillId="25" borderId="22" xfId="0" applyFont="1" applyFill="1" applyBorder="1" applyAlignment="1">
      <alignment horizontal="left" vertical="center" wrapText="1"/>
    </xf>
    <xf numFmtId="0" fontId="31" fillId="25" borderId="19" xfId="0" applyFont="1" applyFill="1" applyBorder="1" applyAlignment="1">
      <alignment horizontal="left" vertical="center" wrapText="1"/>
    </xf>
    <xf numFmtId="0" fontId="31" fillId="25" borderId="14" xfId="0" applyFont="1" applyFill="1" applyBorder="1" applyAlignment="1">
      <alignment horizontal="left" vertical="center" wrapText="1"/>
    </xf>
    <xf numFmtId="0" fontId="31" fillId="25" borderId="0" xfId="0" applyFont="1" applyFill="1" applyBorder="1" applyAlignment="1">
      <alignment horizontal="left" vertical="center" wrapText="1"/>
    </xf>
    <xf numFmtId="0" fontId="31" fillId="25" borderId="13" xfId="0" applyFont="1" applyFill="1" applyBorder="1" applyAlignment="1">
      <alignment horizontal="left" vertical="center" wrapText="1"/>
    </xf>
    <xf numFmtId="0" fontId="32" fillId="0" borderId="14" xfId="0" applyFont="1" applyBorder="1" applyAlignment="1">
      <alignment vertical="top"/>
    </xf>
    <xf numFmtId="0" fontId="32" fillId="0" borderId="0" xfId="0" applyFont="1" applyBorder="1" applyAlignment="1">
      <alignment vertical="top"/>
    </xf>
    <xf numFmtId="0" fontId="32" fillId="0" borderId="13" xfId="0" applyFont="1" applyBorder="1" applyAlignment="1">
      <alignment vertical="top"/>
    </xf>
    <xf numFmtId="0" fontId="32" fillId="0" borderId="14" xfId="0" quotePrefix="1" applyFont="1" applyBorder="1" applyAlignment="1">
      <alignment vertical="top"/>
    </xf>
    <xf numFmtId="0" fontId="28" fillId="0" borderId="14" xfId="0" applyFont="1" applyBorder="1" applyAlignment="1">
      <alignment horizontal="center" vertical="top"/>
    </xf>
    <xf numFmtId="0" fontId="28" fillId="0" borderId="0" xfId="0" applyFont="1" applyBorder="1" applyAlignment="1">
      <alignment horizontal="center" vertical="top"/>
    </xf>
    <xf numFmtId="0" fontId="28" fillId="0" borderId="13" xfId="0" applyFont="1" applyBorder="1" applyAlignment="1">
      <alignment horizontal="center" vertical="top"/>
    </xf>
    <xf numFmtId="0" fontId="32" fillId="0" borderId="14" xfId="0" quotePrefix="1" applyFont="1" applyBorder="1" applyAlignment="1">
      <alignment horizontal="left" vertical="top"/>
    </xf>
    <xf numFmtId="0" fontId="32" fillId="0" borderId="0" xfId="0" applyFont="1" applyBorder="1" applyAlignment="1">
      <alignment horizontal="left" vertical="top"/>
    </xf>
    <xf numFmtId="0" fontId="32" fillId="0" borderId="13" xfId="0" applyFont="1" applyBorder="1" applyAlignment="1">
      <alignment horizontal="left" vertical="top"/>
    </xf>
    <xf numFmtId="49" fontId="31" fillId="25" borderId="24" xfId="0" applyNumberFormat="1" applyFont="1" applyFill="1" applyBorder="1" applyAlignment="1">
      <alignment horizontal="center" vertical="center" wrapText="1"/>
    </xf>
    <xf numFmtId="49" fontId="31" fillId="25" borderId="23" xfId="0" applyNumberFormat="1" applyFont="1" applyFill="1" applyBorder="1" applyAlignment="1">
      <alignment horizontal="center" vertical="center" wrapText="1"/>
    </xf>
    <xf numFmtId="0" fontId="32" fillId="0" borderId="14" xfId="0" applyFont="1" applyBorder="1" applyAlignment="1">
      <alignment horizontal="center" vertical="top"/>
    </xf>
    <xf numFmtId="0" fontId="32" fillId="0" borderId="0" xfId="0" applyFont="1" applyBorder="1" applyAlignment="1">
      <alignment horizontal="center" vertical="top"/>
    </xf>
    <xf numFmtId="0" fontId="32" fillId="0" borderId="13" xfId="0" applyFont="1" applyBorder="1" applyAlignment="1">
      <alignment horizontal="center" vertical="top"/>
    </xf>
    <xf numFmtId="49" fontId="31" fillId="25" borderId="17" xfId="0" applyNumberFormat="1" applyFont="1" applyFill="1" applyBorder="1" applyAlignment="1">
      <alignment horizontal="center" vertical="center" wrapText="1"/>
    </xf>
    <xf numFmtId="0" fontId="28" fillId="0" borderId="20" xfId="0" applyFont="1" applyBorder="1" applyAlignment="1">
      <alignment horizontal="center" vertical="top"/>
    </xf>
    <xf numFmtId="0" fontId="28" fillId="0" borderId="21" xfId="0" applyFont="1" applyBorder="1" applyAlignment="1">
      <alignment horizontal="center" vertical="top"/>
    </xf>
    <xf numFmtId="0" fontId="28" fillId="0" borderId="15" xfId="0" applyFont="1" applyBorder="1" applyAlignment="1">
      <alignment horizontal="center" vertical="top"/>
    </xf>
    <xf numFmtId="0" fontId="97" fillId="0" borderId="0" xfId="0" applyFont="1" applyAlignment="1">
      <alignment horizontal="center"/>
    </xf>
    <xf numFmtId="0" fontId="30" fillId="0" borderId="0" xfId="0" applyFont="1" applyBorder="1" applyAlignment="1">
      <alignment horizontal="center"/>
    </xf>
    <xf numFmtId="0" fontId="97" fillId="0" borderId="0" xfId="0" applyFont="1" applyAlignment="1">
      <alignment horizontal="center" vertical="center"/>
    </xf>
    <xf numFmtId="0" fontId="91" fillId="0" borderId="0" xfId="0" applyFont="1" applyBorder="1" applyAlignment="1">
      <alignment horizontal="center" vertical="center"/>
    </xf>
    <xf numFmtId="0" fontId="91" fillId="0" borderId="0" xfId="0" applyFont="1" applyBorder="1" applyAlignment="1">
      <alignment horizontal="center" vertical="top"/>
    </xf>
    <xf numFmtId="0" fontId="91" fillId="0" borderId="22" xfId="0" applyFont="1" applyBorder="1" applyAlignment="1">
      <alignment horizontal="center" vertical="center"/>
    </xf>
    <xf numFmtId="0" fontId="91" fillId="0" borderId="0" xfId="0" applyFont="1" applyBorder="1" applyAlignment="1">
      <alignment horizontal="center" vertical="top" wrapText="1"/>
    </xf>
    <xf numFmtId="0" fontId="28" fillId="25" borderId="23" xfId="0" applyFont="1" applyFill="1" applyBorder="1" applyAlignment="1">
      <alignment vertical="center"/>
    </xf>
    <xf numFmtId="0" fontId="28" fillId="25" borderId="17" xfId="0" applyFont="1" applyFill="1" applyBorder="1" applyAlignment="1">
      <alignment vertical="center"/>
    </xf>
    <xf numFmtId="0" fontId="36" fillId="25" borderId="12" xfId="0" applyFont="1" applyFill="1" applyBorder="1" applyAlignment="1">
      <alignment horizontal="center" wrapText="1"/>
    </xf>
    <xf numFmtId="0" fontId="36" fillId="25" borderId="11" xfId="0" applyFont="1" applyFill="1" applyBorder="1" applyAlignment="1">
      <alignment horizontal="center" wrapText="1"/>
    </xf>
    <xf numFmtId="0" fontId="98" fillId="0" borderId="68" xfId="0" applyFont="1" applyBorder="1" applyAlignment="1">
      <alignment horizontal="left" vertical="top" wrapText="1"/>
    </xf>
    <xf numFmtId="0" fontId="98" fillId="0" borderId="0" xfId="0" applyFont="1" applyBorder="1" applyAlignment="1">
      <alignment horizontal="left" vertical="top" wrapText="1"/>
    </xf>
    <xf numFmtId="0" fontId="98" fillId="0" borderId="69" xfId="0" applyFont="1" applyBorder="1" applyAlignment="1">
      <alignment horizontal="left" vertical="top" wrapText="1"/>
    </xf>
    <xf numFmtId="0" fontId="98" fillId="0" borderId="68" xfId="0" applyFont="1" applyBorder="1" applyAlignment="1">
      <alignment horizontal="justify" vertical="center" wrapText="1"/>
    </xf>
    <xf numFmtId="0" fontId="98" fillId="0" borderId="0" xfId="0" applyFont="1" applyBorder="1" applyAlignment="1">
      <alignment horizontal="justify" vertical="center" wrapText="1"/>
    </xf>
    <xf numFmtId="0" fontId="98" fillId="0" borderId="69" xfId="0" applyFont="1" applyBorder="1" applyAlignment="1">
      <alignment horizontal="justify" vertical="center" wrapText="1"/>
    </xf>
    <xf numFmtId="0" fontId="98" fillId="0" borderId="68" xfId="0" applyFont="1" applyBorder="1" applyAlignment="1">
      <alignment horizontal="center" vertical="center"/>
    </xf>
    <xf numFmtId="0" fontId="98" fillId="0" borderId="0" xfId="0" applyFont="1" applyBorder="1" applyAlignment="1">
      <alignment horizontal="center" vertical="center"/>
    </xf>
    <xf numFmtId="0" fontId="91" fillId="0" borderId="0" xfId="0" applyFont="1" applyAlignment="1">
      <alignment horizontal="center" vertical="top" wrapText="1"/>
    </xf>
    <xf numFmtId="0" fontId="98" fillId="0" borderId="68" xfId="0" applyFont="1" applyBorder="1" applyAlignment="1">
      <alignment horizontal="left" vertical="center" wrapText="1"/>
    </xf>
    <xf numFmtId="0" fontId="98" fillId="0" borderId="0" xfId="0" applyFont="1" applyBorder="1" applyAlignment="1">
      <alignment horizontal="left" vertical="center" wrapText="1"/>
    </xf>
    <xf numFmtId="0" fontId="98" fillId="0" borderId="69" xfId="0" applyFont="1" applyBorder="1" applyAlignment="1">
      <alignment horizontal="left" vertical="center" wrapText="1"/>
    </xf>
    <xf numFmtId="0" fontId="28" fillId="0" borderId="70" xfId="0" applyFont="1" applyBorder="1" applyAlignment="1">
      <alignment horizontal="center" vertical="top"/>
    </xf>
    <xf numFmtId="0" fontId="28" fillId="0" borderId="28" xfId="0" applyFont="1" applyBorder="1" applyAlignment="1">
      <alignment horizontal="center" vertical="top"/>
    </xf>
    <xf numFmtId="0" fontId="28" fillId="0" borderId="71" xfId="0" applyFont="1" applyBorder="1" applyAlignment="1">
      <alignment horizontal="center" vertical="top"/>
    </xf>
    <xf numFmtId="0" fontId="93" fillId="0" borderId="68" xfId="0" applyFont="1" applyBorder="1" applyAlignment="1">
      <alignment vertical="center"/>
    </xf>
    <xf numFmtId="0" fontId="93" fillId="0" borderId="0" xfId="0" applyFont="1" applyBorder="1" applyAlignment="1">
      <alignment vertical="center"/>
    </xf>
    <xf numFmtId="0" fontId="93" fillId="0" borderId="69" xfId="0" applyFont="1" applyBorder="1" applyAlignment="1">
      <alignment vertical="center"/>
    </xf>
    <xf numFmtId="0" fontId="92" fillId="0" borderId="68" xfId="0" applyFont="1" applyBorder="1" applyAlignment="1">
      <alignment vertical="center" wrapText="1"/>
    </xf>
    <xf numFmtId="0" fontId="92" fillId="0" borderId="0" xfId="0" applyFont="1" applyBorder="1" applyAlignment="1">
      <alignment vertical="center" wrapText="1"/>
    </xf>
    <xf numFmtId="0" fontId="92" fillId="0" borderId="69" xfId="0" applyFont="1" applyBorder="1" applyAlignment="1">
      <alignment vertical="center" wrapText="1"/>
    </xf>
    <xf numFmtId="0" fontId="93" fillId="0" borderId="68" xfId="0" applyFont="1" applyBorder="1" applyAlignment="1">
      <alignment vertical="top"/>
    </xf>
    <xf numFmtId="0" fontId="93" fillId="0" borderId="0" xfId="0" applyFont="1" applyBorder="1" applyAlignment="1">
      <alignment vertical="top"/>
    </xf>
    <xf numFmtId="0" fontId="93" fillId="0" borderId="69" xfId="0" applyFont="1" applyBorder="1" applyAlignment="1">
      <alignment vertical="top"/>
    </xf>
    <xf numFmtId="49" fontId="93" fillId="25" borderId="11" xfId="0" applyNumberFormat="1" applyFont="1" applyFill="1" applyBorder="1" applyAlignment="1">
      <alignment horizontal="left" vertical="center" wrapText="1"/>
    </xf>
    <xf numFmtId="0" fontId="28" fillId="0" borderId="66" xfId="0" applyFont="1" applyBorder="1" applyAlignment="1">
      <alignment horizontal="center" vertical="top"/>
    </xf>
    <xf numFmtId="0" fontId="28" fillId="0" borderId="22" xfId="0" applyFont="1" applyBorder="1" applyAlignment="1">
      <alignment horizontal="center" vertical="top"/>
    </xf>
    <xf numFmtId="0" fontId="28" fillId="0" borderId="67" xfId="0" applyFont="1" applyBorder="1" applyAlignment="1">
      <alignment horizontal="center" vertical="top"/>
    </xf>
    <xf numFmtId="0" fontId="93" fillId="0" borderId="68" xfId="0" applyFont="1" applyBorder="1" applyAlignment="1">
      <alignment horizontal="left" vertical="center" wrapText="1"/>
    </xf>
    <xf numFmtId="0" fontId="93" fillId="0" borderId="0" xfId="0" applyFont="1" applyBorder="1" applyAlignment="1">
      <alignment horizontal="left" vertical="center" wrapText="1"/>
    </xf>
    <xf numFmtId="0" fontId="93" fillId="0" borderId="69" xfId="0" applyFont="1" applyBorder="1" applyAlignment="1">
      <alignment horizontal="left" vertical="center" wrapText="1"/>
    </xf>
    <xf numFmtId="0" fontId="91" fillId="0" borderId="0" xfId="0" applyFont="1" applyAlignment="1">
      <alignment horizontal="center" vertical="top"/>
    </xf>
    <xf numFmtId="0" fontId="92" fillId="0" borderId="68" xfId="0" applyFont="1" applyBorder="1" applyAlignment="1">
      <alignment horizontal="left" vertical="top" wrapText="1"/>
    </xf>
    <xf numFmtId="0" fontId="92" fillId="0" borderId="0" xfId="0" applyFont="1" applyBorder="1" applyAlignment="1">
      <alignment horizontal="left" vertical="top" wrapText="1"/>
    </xf>
    <xf numFmtId="0" fontId="92" fillId="0" borderId="69" xfId="0" applyFont="1" applyBorder="1" applyAlignment="1">
      <alignment horizontal="left" vertical="top" wrapText="1"/>
    </xf>
    <xf numFmtId="0" fontId="98" fillId="0" borderId="68" xfId="0" applyFont="1" applyBorder="1" applyAlignment="1">
      <alignment horizontal="justify" vertical="top" wrapText="1"/>
    </xf>
    <xf numFmtId="0" fontId="98" fillId="0" borderId="0" xfId="0" applyFont="1" applyBorder="1" applyAlignment="1">
      <alignment horizontal="justify" vertical="top" wrapText="1"/>
    </xf>
    <xf numFmtId="0" fontId="98" fillId="0" borderId="69" xfId="0" applyFont="1" applyBorder="1" applyAlignment="1">
      <alignment horizontal="justify" vertical="top" wrapText="1"/>
    </xf>
    <xf numFmtId="0" fontId="31" fillId="25" borderId="59" xfId="0" applyFont="1" applyFill="1" applyBorder="1" applyAlignment="1">
      <alignment horizontal="center" vertical="center" wrapText="1"/>
    </xf>
    <xf numFmtId="0" fontId="31" fillId="25" borderId="35" xfId="0" applyFont="1" applyFill="1" applyBorder="1" applyAlignment="1">
      <alignment horizontal="center" vertical="center" wrapText="1"/>
    </xf>
    <xf numFmtId="0" fontId="31" fillId="25" borderId="60" xfId="0" applyFont="1" applyFill="1" applyBorder="1" applyAlignment="1">
      <alignment horizontal="center" vertical="center" wrapText="1"/>
    </xf>
    <xf numFmtId="0" fontId="32" fillId="25" borderId="61" xfId="0" applyFont="1" applyFill="1" applyBorder="1" applyAlignment="1">
      <alignment horizontal="left" vertical="center" wrapText="1"/>
    </xf>
    <xf numFmtId="0" fontId="32" fillId="25" borderId="21" xfId="0" applyFont="1" applyFill="1" applyBorder="1" applyAlignment="1">
      <alignment horizontal="left" vertical="center" wrapText="1"/>
    </xf>
    <xf numFmtId="0" fontId="32" fillId="25" borderId="62" xfId="0" applyFont="1" applyFill="1" applyBorder="1" applyAlignment="1">
      <alignment horizontal="left" vertical="center" wrapText="1"/>
    </xf>
    <xf numFmtId="49" fontId="93" fillId="25" borderId="14" xfId="0" applyNumberFormat="1" applyFont="1" applyFill="1" applyBorder="1" applyAlignment="1">
      <alignment horizontal="left" vertical="center" wrapText="1"/>
    </xf>
    <xf numFmtId="49" fontId="93" fillId="25" borderId="0" xfId="0" applyNumberFormat="1" applyFont="1" applyFill="1" applyBorder="1" applyAlignment="1">
      <alignment horizontal="left" vertical="center" wrapText="1"/>
    </xf>
    <xf numFmtId="49" fontId="93" fillId="25" borderId="13" xfId="0" applyNumberFormat="1" applyFont="1" applyFill="1" applyBorder="1" applyAlignment="1">
      <alignment horizontal="left" vertical="center" wrapText="1"/>
    </xf>
    <xf numFmtId="0" fontId="33" fillId="25" borderId="18" xfId="0" applyFont="1" applyFill="1" applyBorder="1" applyAlignment="1">
      <alignment horizontal="center" vertical="center" wrapText="1"/>
    </xf>
    <xf numFmtId="0" fontId="33" fillId="25" borderId="22" xfId="0" applyFont="1" applyFill="1" applyBorder="1" applyAlignment="1">
      <alignment horizontal="center" vertical="center" wrapText="1"/>
    </xf>
    <xf numFmtId="0" fontId="33" fillId="25" borderId="19" xfId="0" applyFont="1" applyFill="1" applyBorder="1" applyAlignment="1">
      <alignment horizontal="center" vertical="center" wrapText="1"/>
    </xf>
    <xf numFmtId="0" fontId="33" fillId="25" borderId="20" xfId="0" applyFont="1" applyFill="1" applyBorder="1" applyAlignment="1">
      <alignment horizontal="center" vertical="center" wrapText="1"/>
    </xf>
    <xf numFmtId="0" fontId="33" fillId="25" borderId="21"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24" xfId="0" applyFont="1" applyFill="1" applyBorder="1" applyAlignment="1">
      <alignment horizontal="center" vertical="center" wrapText="1"/>
    </xf>
    <xf numFmtId="0" fontId="33" fillId="25" borderId="23" xfId="0" applyFont="1" applyFill="1" applyBorder="1" applyAlignment="1">
      <alignment horizontal="center" vertical="center" wrapText="1"/>
    </xf>
    <xf numFmtId="0" fontId="33" fillId="25" borderId="17" xfId="0" applyFont="1" applyFill="1" applyBorder="1" applyAlignment="1">
      <alignment horizontal="center" vertical="center" wrapText="1"/>
    </xf>
    <xf numFmtId="0" fontId="33" fillId="25" borderId="40" xfId="0" applyFont="1" applyFill="1" applyBorder="1" applyAlignment="1">
      <alignment horizontal="center" vertical="center" wrapText="1"/>
    </xf>
    <xf numFmtId="0" fontId="33" fillId="25" borderId="63" xfId="0" applyFont="1" applyFill="1" applyBorder="1" applyAlignment="1">
      <alignment horizontal="center" vertical="center" wrapText="1"/>
    </xf>
    <xf numFmtId="0" fontId="33" fillId="25" borderId="64" xfId="0" applyFont="1" applyFill="1" applyBorder="1" applyAlignment="1">
      <alignment horizontal="center" vertical="center" wrapText="1"/>
    </xf>
    <xf numFmtId="0" fontId="31" fillId="25" borderId="18" xfId="60" applyFont="1" applyFill="1" applyBorder="1" applyAlignment="1">
      <alignment horizontal="center" vertical="center" wrapText="1"/>
    </xf>
    <xf numFmtId="0" fontId="31" fillId="25" borderId="22" xfId="60" applyFont="1" applyFill="1" applyBorder="1" applyAlignment="1">
      <alignment horizontal="center" vertical="center" wrapText="1"/>
    </xf>
    <xf numFmtId="0" fontId="31" fillId="25" borderId="19" xfId="60" applyFont="1" applyFill="1" applyBorder="1" applyAlignment="1">
      <alignment horizontal="center" vertical="center" wrapText="1"/>
    </xf>
    <xf numFmtId="0" fontId="33" fillId="25" borderId="11" xfId="60" applyFont="1" applyFill="1" applyBorder="1" applyAlignment="1">
      <alignment horizontal="center" vertical="center" wrapText="1"/>
    </xf>
    <xf numFmtId="0" fontId="32" fillId="25" borderId="24" xfId="60" applyFont="1" applyFill="1" applyBorder="1" applyAlignment="1">
      <alignment horizontal="center" vertical="center" wrapText="1"/>
    </xf>
    <xf numFmtId="0" fontId="32" fillId="25" borderId="17" xfId="60" applyFont="1" applyFill="1" applyBorder="1" applyAlignment="1">
      <alignment horizontal="center" vertical="center" wrapText="1"/>
    </xf>
    <xf numFmtId="0" fontId="91" fillId="0" borderId="0" xfId="60" applyFont="1" applyAlignment="1">
      <alignment horizontal="center"/>
    </xf>
    <xf numFmtId="0" fontId="35" fillId="25" borderId="18" xfId="60" applyFont="1" applyFill="1" applyBorder="1" applyAlignment="1">
      <alignment horizontal="center" vertical="center" wrapText="1"/>
    </xf>
    <xf numFmtId="0" fontId="35" fillId="25" borderId="22" xfId="60" applyFont="1" applyFill="1" applyBorder="1" applyAlignment="1">
      <alignment horizontal="center" vertical="center" wrapText="1"/>
    </xf>
    <xf numFmtId="0" fontId="35" fillId="25" borderId="19" xfId="60" applyFont="1" applyFill="1" applyBorder="1" applyAlignment="1">
      <alignment horizontal="center" vertical="center" wrapText="1"/>
    </xf>
    <xf numFmtId="0" fontId="32" fillId="25" borderId="20" xfId="0" applyFont="1" applyFill="1" applyBorder="1" applyAlignment="1">
      <alignment horizontal="center" vertical="center" wrapText="1"/>
    </xf>
    <xf numFmtId="0" fontId="32" fillId="25" borderId="21" xfId="0" applyFont="1" applyFill="1" applyBorder="1" applyAlignment="1">
      <alignment horizontal="center" vertical="center" wrapText="1"/>
    </xf>
    <xf numFmtId="0" fontId="32" fillId="25" borderId="15" xfId="0" applyFont="1" applyFill="1" applyBorder="1" applyAlignment="1">
      <alignment horizontal="center" vertical="center" wrapText="1"/>
    </xf>
    <xf numFmtId="0" fontId="91" fillId="0" borderId="0" xfId="0" applyFont="1" applyAlignment="1">
      <alignment horizontal="center"/>
    </xf>
    <xf numFmtId="0" fontId="98" fillId="0" borderId="0" xfId="60" applyFont="1" applyAlignment="1">
      <alignment horizontal="center"/>
    </xf>
    <xf numFmtId="0" fontId="91" fillId="0" borderId="0" xfId="60" applyFont="1" applyAlignment="1">
      <alignment horizontal="center" wrapText="1"/>
    </xf>
    <xf numFmtId="0" fontId="91" fillId="0" borderId="0" xfId="73" applyFont="1" applyAlignment="1">
      <alignment horizontal="center" wrapText="1"/>
    </xf>
    <xf numFmtId="0" fontId="91" fillId="0" borderId="0" xfId="73" applyFont="1" applyAlignment="1">
      <alignment horizontal="center"/>
    </xf>
    <xf numFmtId="0" fontId="31" fillId="25" borderId="18" xfId="53" applyFont="1" applyFill="1" applyBorder="1" applyAlignment="1">
      <alignment horizontal="center" vertical="center" wrapText="1"/>
    </xf>
    <xf numFmtId="0" fontId="31" fillId="25" borderId="22" xfId="53" applyFont="1" applyFill="1" applyBorder="1" applyAlignment="1">
      <alignment horizontal="center" vertical="center" wrapText="1"/>
    </xf>
    <xf numFmtId="0" fontId="31" fillId="25" borderId="19" xfId="53" applyFont="1" applyFill="1" applyBorder="1" applyAlignment="1">
      <alignment horizontal="center" vertical="center" wrapText="1"/>
    </xf>
    <xf numFmtId="0" fontId="32" fillId="25" borderId="12" xfId="73" applyFont="1" applyFill="1" applyBorder="1" applyAlignment="1">
      <alignment horizontal="center" vertical="center" wrapText="1"/>
    </xf>
    <xf numFmtId="0" fontId="32" fillId="25" borderId="11" xfId="73" applyFont="1" applyFill="1" applyBorder="1" applyAlignment="1">
      <alignment horizontal="center" vertical="center" wrapText="1"/>
    </xf>
    <xf numFmtId="0" fontId="33" fillId="25" borderId="24" xfId="53" applyFont="1" applyFill="1" applyBorder="1" applyAlignment="1">
      <alignment horizontal="center" vertical="center" wrapText="1"/>
    </xf>
    <xf numFmtId="0" fontId="26" fillId="25" borderId="23" xfId="53" applyFont="1" applyFill="1" applyBorder="1"/>
    <xf numFmtId="0" fontId="31" fillId="25" borderId="18" xfId="86" applyFont="1" applyFill="1" applyBorder="1" applyAlignment="1">
      <alignment horizontal="center" vertical="center" wrapText="1"/>
    </xf>
    <xf numFmtId="0" fontId="31" fillId="25" borderId="22" xfId="86" applyFont="1" applyFill="1" applyBorder="1" applyAlignment="1">
      <alignment horizontal="center" vertical="center" wrapText="1"/>
    </xf>
    <xf numFmtId="0" fontId="31" fillId="25" borderId="19" xfId="86" applyFont="1" applyFill="1" applyBorder="1" applyAlignment="1">
      <alignment horizontal="center" vertical="center" wrapText="1"/>
    </xf>
    <xf numFmtId="0" fontId="33" fillId="25" borderId="12" xfId="86" applyFont="1" applyFill="1" applyBorder="1" applyAlignment="1">
      <alignment horizontal="center" vertical="center" wrapText="1"/>
    </xf>
    <xf numFmtId="0" fontId="33" fillId="25" borderId="11" xfId="86" applyFont="1" applyFill="1" applyBorder="1" applyAlignment="1">
      <alignment horizontal="center" vertical="center" wrapText="1"/>
    </xf>
    <xf numFmtId="0" fontId="33" fillId="25" borderId="24" xfId="86" applyFont="1" applyFill="1" applyBorder="1" applyAlignment="1">
      <alignment horizontal="center" vertical="center" wrapText="1"/>
    </xf>
    <xf numFmtId="0" fontId="33" fillId="25" borderId="23" xfId="86" applyFont="1" applyFill="1" applyBorder="1" applyAlignment="1">
      <alignment horizontal="center" vertical="center" wrapText="1"/>
    </xf>
    <xf numFmtId="0" fontId="33" fillId="25" borderId="17" xfId="86" applyFont="1" applyFill="1" applyBorder="1" applyAlignment="1">
      <alignment horizontal="center" vertical="center" wrapText="1"/>
    </xf>
    <xf numFmtId="0" fontId="91" fillId="0" borderId="0" xfId="86" applyFont="1" applyAlignment="1">
      <alignment horizontal="center"/>
    </xf>
    <xf numFmtId="0" fontId="93" fillId="25" borderId="20" xfId="0" applyFont="1" applyFill="1" applyBorder="1" applyAlignment="1">
      <alignment horizontal="left" vertical="center" wrapText="1"/>
    </xf>
    <xf numFmtId="0" fontId="93" fillId="25" borderId="21" xfId="0" applyFont="1" applyFill="1" applyBorder="1" applyAlignment="1">
      <alignment horizontal="left" vertical="center" wrapText="1"/>
    </xf>
    <xf numFmtId="0" fontId="93" fillId="25" borderId="15" xfId="0" applyFont="1" applyFill="1" applyBorder="1" applyAlignment="1">
      <alignment horizontal="left" vertical="center" wrapText="1"/>
    </xf>
    <xf numFmtId="0" fontId="30" fillId="0" borderId="0" xfId="86" applyFont="1" applyAlignment="1">
      <alignment horizontal="center"/>
    </xf>
    <xf numFmtId="0" fontId="93" fillId="25" borderId="20" xfId="53" applyFont="1" applyFill="1" applyBorder="1" applyAlignment="1">
      <alignment horizontal="left"/>
    </xf>
    <xf numFmtId="0" fontId="93" fillId="25" borderId="21" xfId="53" applyFont="1" applyFill="1" applyBorder="1" applyAlignment="1">
      <alignment horizontal="left"/>
    </xf>
    <xf numFmtId="0" fontId="93" fillId="25" borderId="15" xfId="53" applyFont="1" applyFill="1" applyBorder="1" applyAlignment="1">
      <alignment horizontal="left"/>
    </xf>
    <xf numFmtId="0" fontId="31" fillId="25" borderId="18" xfId="53" applyFont="1" applyFill="1" applyBorder="1" applyAlignment="1">
      <alignment horizontal="center" vertical="justify" wrapText="1"/>
    </xf>
    <xf numFmtId="0" fontId="31" fillId="25" borderId="22" xfId="53" applyFont="1" applyFill="1" applyBorder="1" applyAlignment="1">
      <alignment horizontal="center" vertical="justify" wrapText="1"/>
    </xf>
    <xf numFmtId="0" fontId="31" fillId="25" borderId="19" xfId="53" applyFont="1" applyFill="1" applyBorder="1" applyAlignment="1">
      <alignment horizontal="center" vertical="justify" wrapText="1"/>
    </xf>
    <xf numFmtId="0" fontId="31" fillId="25" borderId="14" xfId="53" applyFont="1" applyFill="1" applyBorder="1" applyAlignment="1">
      <alignment horizontal="center"/>
    </xf>
    <xf numFmtId="0" fontId="31" fillId="25" borderId="0" xfId="53" applyFont="1" applyFill="1" applyBorder="1" applyAlignment="1">
      <alignment horizontal="center"/>
    </xf>
    <xf numFmtId="0" fontId="31" fillId="25" borderId="13" xfId="53" applyFont="1" applyFill="1" applyBorder="1" applyAlignment="1">
      <alignment horizontal="center"/>
    </xf>
    <xf numFmtId="0" fontId="46" fillId="0" borderId="0" xfId="53" applyFont="1" applyBorder="1" applyAlignment="1">
      <alignment horizontal="center" vertical="top"/>
    </xf>
    <xf numFmtId="0" fontId="45" fillId="0" borderId="0" xfId="53" applyFont="1" applyAlignment="1" applyProtection="1">
      <protection locked="0"/>
    </xf>
    <xf numFmtId="0" fontId="30" fillId="25" borderId="13" xfId="53" applyFont="1" applyFill="1" applyBorder="1" applyAlignment="1">
      <alignment horizontal="center" vertical="center" wrapText="1"/>
    </xf>
    <xf numFmtId="0" fontId="30" fillId="25" borderId="0" xfId="53" applyFont="1" applyFill="1" applyBorder="1" applyAlignment="1">
      <alignment horizontal="center" vertical="center" wrapText="1"/>
    </xf>
    <xf numFmtId="0" fontId="30" fillId="25" borderId="21" xfId="53" applyFont="1" applyFill="1" applyBorder="1" applyAlignment="1">
      <alignment horizontal="center" vertical="center" wrapText="1"/>
    </xf>
    <xf numFmtId="0" fontId="30" fillId="25" borderId="15" xfId="53" applyFont="1" applyFill="1" applyBorder="1" applyAlignment="1">
      <alignment horizontal="center" vertical="center" wrapText="1"/>
    </xf>
    <xf numFmtId="0" fontId="30" fillId="25" borderId="18" xfId="53" applyFont="1" applyFill="1" applyBorder="1" applyAlignment="1">
      <alignment horizontal="center" vertical="center" wrapText="1"/>
    </xf>
    <xf numFmtId="0" fontId="27" fillId="25" borderId="22" xfId="53" applyFont="1" applyFill="1" applyBorder="1" applyAlignment="1">
      <alignment horizontal="center" vertical="center" wrapText="1"/>
    </xf>
    <xf numFmtId="0" fontId="30" fillId="25" borderId="14" xfId="53" applyFont="1" applyFill="1" applyBorder="1" applyAlignment="1">
      <alignment horizontal="center" vertical="center" wrapText="1"/>
    </xf>
    <xf numFmtId="0" fontId="27" fillId="25" borderId="0" xfId="53" applyFont="1" applyFill="1" applyBorder="1" applyAlignment="1">
      <alignment horizontal="center" vertical="center" wrapText="1"/>
    </xf>
    <xf numFmtId="0" fontId="27" fillId="25" borderId="14" xfId="53" applyFont="1" applyFill="1" applyBorder="1" applyAlignment="1">
      <alignment horizontal="center" vertical="center" wrapText="1"/>
    </xf>
    <xf numFmtId="0" fontId="27" fillId="25" borderId="20" xfId="53" applyFont="1" applyFill="1" applyBorder="1" applyAlignment="1">
      <alignment horizontal="center" vertical="center" wrapText="1"/>
    </xf>
    <xf numFmtId="0" fontId="27" fillId="25" borderId="21" xfId="53" applyFont="1" applyFill="1" applyBorder="1" applyAlignment="1">
      <alignment horizontal="center" vertical="center" wrapText="1"/>
    </xf>
    <xf numFmtId="0" fontId="30" fillId="25" borderId="23" xfId="53" applyFont="1" applyFill="1" applyBorder="1" applyAlignment="1">
      <alignment horizontal="center" vertical="center" wrapText="1"/>
    </xf>
    <xf numFmtId="0" fontId="30" fillId="25" borderId="22" xfId="53" applyFont="1" applyFill="1" applyBorder="1" applyAlignment="1">
      <alignment horizontal="center" vertical="center" wrapText="1"/>
    </xf>
    <xf numFmtId="0" fontId="91" fillId="0" borderId="0" xfId="53" applyFont="1" applyBorder="1" applyAlignment="1">
      <alignment horizontal="center" vertical="top"/>
    </xf>
    <xf numFmtId="0" fontId="104" fillId="0" borderId="0" xfId="53" applyFont="1" applyBorder="1" applyAlignment="1">
      <alignment horizontal="center" vertical="top"/>
    </xf>
    <xf numFmtId="0" fontId="94" fillId="25" borderId="20" xfId="53" applyFont="1" applyFill="1" applyBorder="1" applyAlignment="1">
      <alignment horizontal="left" vertical="center"/>
    </xf>
    <xf numFmtId="0" fontId="94" fillId="25" borderId="21" xfId="53" applyFont="1" applyFill="1" applyBorder="1" applyAlignment="1">
      <alignment horizontal="left" vertical="center"/>
    </xf>
    <xf numFmtId="0" fontId="94" fillId="25" borderId="15" xfId="53" applyFont="1" applyFill="1" applyBorder="1" applyAlignment="1">
      <alignment horizontal="left" vertical="center"/>
    </xf>
    <xf numFmtId="0" fontId="30" fillId="25" borderId="17" xfId="53" applyFont="1" applyFill="1" applyBorder="1" applyAlignment="1">
      <alignment horizontal="center" vertical="center" wrapText="1"/>
    </xf>
    <xf numFmtId="0" fontId="31" fillId="25" borderId="14" xfId="53" applyFont="1" applyFill="1" applyBorder="1" applyAlignment="1">
      <alignment horizontal="center" vertical="center"/>
    </xf>
    <xf numFmtId="0" fontId="31" fillId="25" borderId="0" xfId="53" applyFont="1" applyFill="1" applyBorder="1" applyAlignment="1">
      <alignment horizontal="center" vertical="center"/>
    </xf>
    <xf numFmtId="0" fontId="31" fillId="25" borderId="13" xfId="53" applyFont="1" applyFill="1" applyBorder="1" applyAlignment="1">
      <alignment horizontal="center" vertical="center"/>
    </xf>
    <xf numFmtId="0" fontId="45" fillId="0" borderId="0" xfId="53" applyFont="1" applyBorder="1" applyAlignment="1">
      <alignment vertical="center"/>
    </xf>
    <xf numFmtId="0" fontId="46" fillId="0" borderId="0" xfId="53" applyFont="1" applyBorder="1" applyAlignment="1" applyProtection="1">
      <alignment horizontal="justify" vertical="center" wrapText="1"/>
      <protection locked="0"/>
    </xf>
    <xf numFmtId="0" fontId="46" fillId="0" borderId="0" xfId="53" applyFont="1" applyBorder="1" applyAlignment="1" applyProtection="1">
      <alignment horizontal="center" vertical="center" wrapText="1"/>
      <protection locked="0"/>
    </xf>
    <xf numFmtId="0" fontId="104" fillId="0" borderId="0" xfId="53" applyFont="1" applyAlignment="1" applyProtection="1">
      <alignment horizontal="center" vertical="center" wrapText="1"/>
      <protection locked="0"/>
    </xf>
    <xf numFmtId="0" fontId="104" fillId="0" borderId="0" xfId="53" applyFont="1" applyBorder="1" applyAlignment="1" applyProtection="1">
      <alignment horizontal="center" vertical="center" wrapText="1"/>
      <protection locked="0"/>
    </xf>
    <xf numFmtId="0" fontId="57" fillId="25" borderId="18" xfId="69" applyFont="1" applyFill="1" applyBorder="1" applyAlignment="1">
      <alignment horizontal="center" vertical="center" wrapText="1"/>
    </xf>
    <xf numFmtId="0" fontId="57" fillId="25" borderId="22" xfId="69" applyFont="1" applyFill="1" applyBorder="1" applyAlignment="1">
      <alignment horizontal="center" vertical="center" wrapText="1"/>
    </xf>
    <xf numFmtId="0" fontId="57" fillId="25" borderId="19" xfId="69" applyFont="1" applyFill="1" applyBorder="1" applyAlignment="1">
      <alignment horizontal="center" vertical="center" wrapText="1"/>
    </xf>
    <xf numFmtId="0" fontId="57" fillId="25" borderId="14" xfId="69" applyFont="1" applyFill="1" applyBorder="1" applyAlignment="1">
      <alignment horizontal="center" vertical="center" wrapText="1"/>
    </xf>
    <xf numFmtId="0" fontId="57" fillId="25" borderId="0" xfId="69" applyFont="1" applyFill="1" applyBorder="1" applyAlignment="1">
      <alignment horizontal="center" vertical="center" wrapText="1"/>
    </xf>
    <xf numFmtId="0" fontId="57" fillId="25" borderId="13" xfId="69" applyFont="1" applyFill="1" applyBorder="1" applyAlignment="1">
      <alignment horizontal="center" vertical="center" wrapText="1"/>
    </xf>
    <xf numFmtId="0" fontId="57" fillId="25" borderId="14" xfId="69" applyFont="1" applyFill="1" applyBorder="1" applyAlignment="1">
      <alignment horizontal="center" vertical="center"/>
    </xf>
    <xf numFmtId="0" fontId="57" fillId="25" borderId="0" xfId="69" applyFont="1" applyFill="1" applyBorder="1" applyAlignment="1">
      <alignment horizontal="center" vertical="center"/>
    </xf>
    <xf numFmtId="0" fontId="57" fillId="25" borderId="13" xfId="69" applyFont="1" applyFill="1" applyBorder="1" applyAlignment="1">
      <alignment horizontal="center" vertical="center"/>
    </xf>
    <xf numFmtId="0" fontId="100" fillId="0" borderId="0" xfId="69" applyFont="1" applyAlignment="1">
      <alignment horizontal="center"/>
    </xf>
    <xf numFmtId="0" fontId="99" fillId="0" borderId="0" xfId="69" applyFont="1" applyAlignment="1">
      <alignment horizontal="center" vertical="center"/>
    </xf>
    <xf numFmtId="0" fontId="99" fillId="25" borderId="20" xfId="69" applyFont="1" applyFill="1" applyBorder="1" applyAlignment="1">
      <alignment horizontal="center" vertical="center" wrapText="1"/>
    </xf>
    <xf numFmtId="0" fontId="99" fillId="25" borderId="21" xfId="69" applyFont="1" applyFill="1" applyBorder="1" applyAlignment="1">
      <alignment horizontal="center" vertical="center" wrapText="1"/>
    </xf>
    <xf numFmtId="0" fontId="99" fillId="25" borderId="15" xfId="69" applyFont="1" applyFill="1" applyBorder="1" applyAlignment="1">
      <alignment horizontal="center" vertical="center" wrapText="1"/>
    </xf>
    <xf numFmtId="0" fontId="57" fillId="25" borderId="16" xfId="69" applyFont="1" applyFill="1" applyBorder="1" applyAlignment="1">
      <alignment horizontal="center" vertical="center"/>
    </xf>
    <xf numFmtId="0" fontId="57" fillId="25" borderId="24" xfId="69" applyFont="1" applyFill="1" applyBorder="1" applyAlignment="1">
      <alignment horizontal="center" vertical="center"/>
    </xf>
    <xf numFmtId="0" fontId="57" fillId="25" borderId="23" xfId="69" applyFont="1" applyFill="1" applyBorder="1" applyAlignment="1">
      <alignment horizontal="center" vertical="center"/>
    </xf>
    <xf numFmtId="0" fontId="57" fillId="25" borderId="17" xfId="69" applyFont="1" applyFill="1" applyBorder="1" applyAlignment="1">
      <alignment horizontal="center" vertical="center"/>
    </xf>
    <xf numFmtId="0" fontId="57" fillId="25" borderId="19" xfId="69" applyFont="1" applyFill="1" applyBorder="1" applyAlignment="1">
      <alignment horizontal="center" vertical="center"/>
    </xf>
    <xf numFmtId="0" fontId="57" fillId="0" borderId="0" xfId="69" applyFont="1" applyAlignment="1">
      <alignment horizontal="justify"/>
    </xf>
    <xf numFmtId="0" fontId="57" fillId="0" borderId="21" xfId="69" applyFont="1" applyBorder="1" applyAlignment="1">
      <alignment horizontal="center"/>
    </xf>
    <xf numFmtId="0" fontId="101" fillId="0" borderId="0" xfId="69" applyFont="1" applyAlignment="1">
      <alignment horizontal="center"/>
    </xf>
    <xf numFmtId="0" fontId="54" fillId="0" borderId="0" xfId="53" applyFont="1" applyFill="1" applyBorder="1" applyAlignment="1">
      <alignment horizontal="justify" vertical="center" wrapText="1"/>
    </xf>
    <xf numFmtId="0" fontId="54" fillId="0" borderId="13" xfId="53" applyFont="1" applyFill="1" applyBorder="1" applyAlignment="1">
      <alignment horizontal="justify" vertical="center" wrapText="1"/>
    </xf>
    <xf numFmtId="0" fontId="31" fillId="25" borderId="14" xfId="53" applyFont="1" applyFill="1" applyBorder="1" applyAlignment="1">
      <alignment horizontal="center" vertical="center" wrapText="1"/>
    </xf>
    <xf numFmtId="0" fontId="31" fillId="25" borderId="0" xfId="53" applyFont="1" applyFill="1" applyBorder="1" applyAlignment="1">
      <alignment horizontal="center" vertical="center" wrapText="1"/>
    </xf>
    <xf numFmtId="0" fontId="31" fillId="25" borderId="13" xfId="53" applyFont="1" applyFill="1" applyBorder="1" applyAlignment="1">
      <alignment horizontal="center" vertical="center" wrapText="1"/>
    </xf>
    <xf numFmtId="0" fontId="94" fillId="25" borderId="20" xfId="53" applyFont="1" applyFill="1" applyBorder="1" applyAlignment="1">
      <alignment horizontal="left" vertical="center" wrapText="1"/>
    </xf>
    <xf numFmtId="0" fontId="94" fillId="25" borderId="21" xfId="53" applyFont="1" applyFill="1" applyBorder="1" applyAlignment="1">
      <alignment horizontal="left" vertical="center" wrapText="1"/>
    </xf>
    <xf numFmtId="0" fontId="94" fillId="25" borderId="15" xfId="53" applyFont="1" applyFill="1" applyBorder="1" applyAlignment="1">
      <alignment horizontal="left" vertical="center" wrapText="1"/>
    </xf>
    <xf numFmtId="0" fontId="33" fillId="25" borderId="18" xfId="53" applyFont="1" applyFill="1" applyBorder="1" applyAlignment="1">
      <alignment horizontal="center" vertical="center" wrapText="1"/>
    </xf>
    <xf numFmtId="0" fontId="33" fillId="25" borderId="22" xfId="53" applyFont="1" applyFill="1" applyBorder="1" applyAlignment="1">
      <alignment horizontal="center" vertical="center" wrapText="1"/>
    </xf>
    <xf numFmtId="0" fontId="27" fillId="25" borderId="19" xfId="53" applyFont="1" applyFill="1" applyBorder="1" applyAlignment="1">
      <alignment horizontal="center" vertical="center" wrapText="1"/>
    </xf>
    <xf numFmtId="0" fontId="33" fillId="25" borderId="20" xfId="53" applyFont="1" applyFill="1" applyBorder="1" applyAlignment="1">
      <alignment horizontal="center" vertical="center" wrapText="1"/>
    </xf>
    <xf numFmtId="0" fontId="33" fillId="25" borderId="21" xfId="53" applyFont="1" applyFill="1" applyBorder="1" applyAlignment="1">
      <alignment horizontal="center" vertical="center" wrapText="1"/>
    </xf>
    <xf numFmtId="0" fontId="27" fillId="25" borderId="15" xfId="53" applyFont="1" applyFill="1" applyBorder="1" applyAlignment="1">
      <alignment horizontal="center" vertical="center" wrapText="1"/>
    </xf>
    <xf numFmtId="0" fontId="33" fillId="25" borderId="23" xfId="53" applyFont="1" applyFill="1" applyBorder="1" applyAlignment="1">
      <alignment horizontal="center" vertical="center" wrapText="1"/>
    </xf>
    <xf numFmtId="0" fontId="33" fillId="25" borderId="17" xfId="53" applyFont="1" applyFill="1" applyBorder="1" applyAlignment="1">
      <alignment horizontal="center" vertical="center" wrapText="1"/>
    </xf>
    <xf numFmtId="0" fontId="57" fillId="0" borderId="14" xfId="53" applyFont="1" applyFill="1" applyBorder="1" applyAlignment="1">
      <alignment horizontal="left" vertical="center" wrapText="1"/>
    </xf>
    <xf numFmtId="0" fontId="57" fillId="0" borderId="0" xfId="53" applyFont="1" applyFill="1" applyBorder="1" applyAlignment="1">
      <alignment horizontal="left" vertical="center" wrapText="1"/>
    </xf>
    <xf numFmtId="0" fontId="57" fillId="0" borderId="13" xfId="53" applyFont="1" applyFill="1" applyBorder="1" applyAlignment="1">
      <alignment horizontal="left" vertical="center" wrapText="1"/>
    </xf>
    <xf numFmtId="0" fontId="33" fillId="25" borderId="12" xfId="53" applyFont="1" applyFill="1" applyBorder="1" applyAlignment="1">
      <alignment horizontal="center" vertical="center" wrapText="1"/>
    </xf>
    <xf numFmtId="0" fontId="33" fillId="25" borderId="11" xfId="53" applyFont="1" applyFill="1" applyBorder="1" applyAlignment="1">
      <alignment horizontal="center" vertical="center" wrapText="1"/>
    </xf>
    <xf numFmtId="0" fontId="57" fillId="0" borderId="58" xfId="53" applyFont="1" applyFill="1" applyBorder="1" applyAlignment="1">
      <alignment horizontal="center" vertical="center" wrapText="1"/>
    </xf>
    <xf numFmtId="0" fontId="57" fillId="0" borderId="28" xfId="53" applyFont="1" applyFill="1" applyBorder="1" applyAlignment="1">
      <alignment horizontal="center" vertical="center" wrapText="1"/>
    </xf>
    <xf numFmtId="0" fontId="91" fillId="0" borderId="0" xfId="53" applyFont="1" applyAlignment="1">
      <alignment horizontal="center"/>
    </xf>
    <xf numFmtId="0" fontId="91" fillId="0" borderId="0" xfId="60" applyFont="1" applyAlignment="1">
      <alignment horizontal="center" vertical="top"/>
    </xf>
    <xf numFmtId="0" fontId="27" fillId="0" borderId="21" xfId="53" applyFont="1" applyBorder="1" applyAlignment="1">
      <alignment horizontal="center"/>
    </xf>
    <xf numFmtId="0" fontId="101" fillId="24" borderId="0" xfId="87" applyFont="1" applyFill="1" applyBorder="1" applyAlignment="1">
      <alignment horizontal="center"/>
    </xf>
    <xf numFmtId="0" fontId="101" fillId="24" borderId="0" xfId="87" applyFont="1" applyFill="1" applyBorder="1" applyAlignment="1">
      <alignment horizontal="center" vertical="top" wrapText="1"/>
    </xf>
    <xf numFmtId="0" fontId="27" fillId="0" borderId="0" xfId="86" applyFont="1" applyBorder="1" applyAlignment="1">
      <alignment horizontal="center" vertical="center" wrapText="1"/>
    </xf>
    <xf numFmtId="0" fontId="84" fillId="25" borderId="16" xfId="87" applyFont="1" applyFill="1" applyBorder="1" applyAlignment="1">
      <alignment horizontal="center" vertical="center"/>
    </xf>
    <xf numFmtId="0" fontId="101" fillId="25" borderId="16" xfId="87" applyFont="1" applyFill="1" applyBorder="1" applyAlignment="1">
      <alignment horizontal="center" vertical="center" wrapText="1"/>
    </xf>
    <xf numFmtId="0" fontId="60" fillId="25" borderId="16" xfId="87" applyFont="1" applyFill="1" applyBorder="1" applyAlignment="1">
      <alignment horizontal="center" vertical="center" wrapText="1"/>
    </xf>
    <xf numFmtId="0" fontId="30" fillId="0" borderId="0" xfId="86" applyFont="1" applyBorder="1" applyAlignment="1">
      <alignment horizontal="center" vertical="top"/>
    </xf>
    <xf numFmtId="0" fontId="30" fillId="0" borderId="0" xfId="86" applyFont="1" applyBorder="1" applyAlignment="1">
      <alignment horizontal="center"/>
    </xf>
    <xf numFmtId="0" fontId="60" fillId="25" borderId="24" xfId="87" applyFont="1" applyFill="1" applyBorder="1" applyAlignment="1">
      <alignment horizontal="center" vertical="center" wrapText="1"/>
    </xf>
    <xf numFmtId="0" fontId="60" fillId="25" borderId="23" xfId="87" applyFont="1" applyFill="1" applyBorder="1" applyAlignment="1">
      <alignment horizontal="center" vertical="center" wrapText="1"/>
    </xf>
    <xf numFmtId="0" fontId="60" fillId="25" borderId="17" xfId="87" applyFont="1" applyFill="1" applyBorder="1" applyAlignment="1">
      <alignment horizontal="center" vertical="center" wrapText="1"/>
    </xf>
    <xf numFmtId="0" fontId="28" fillId="0" borderId="0" xfId="86" applyFont="1" applyAlignment="1">
      <alignment horizontal="center"/>
    </xf>
    <xf numFmtId="0" fontId="35" fillId="25" borderId="18" xfId="86" applyFont="1" applyFill="1" applyBorder="1" applyAlignment="1">
      <alignment horizontal="center" vertical="center" wrapText="1"/>
    </xf>
    <xf numFmtId="0" fontId="35" fillId="25" borderId="22" xfId="86" applyFont="1" applyFill="1" applyBorder="1" applyAlignment="1">
      <alignment horizontal="center" vertical="center" wrapText="1"/>
    </xf>
    <xf numFmtId="0" fontId="35" fillId="25" borderId="19" xfId="86" applyFont="1" applyFill="1" applyBorder="1" applyAlignment="1">
      <alignment horizontal="center" vertical="center" wrapText="1"/>
    </xf>
    <xf numFmtId="0" fontId="32" fillId="25" borderId="24" xfId="86" applyFont="1" applyFill="1" applyBorder="1" applyAlignment="1">
      <alignment horizontal="left" vertical="center" wrapText="1"/>
    </xf>
    <xf numFmtId="0" fontId="32" fillId="25" borderId="23" xfId="86" applyFont="1" applyFill="1" applyBorder="1" applyAlignment="1">
      <alignment horizontal="left" vertical="center" wrapText="1"/>
    </xf>
    <xf numFmtId="0" fontId="32" fillId="25" borderId="17" xfId="86" applyFont="1" applyFill="1" applyBorder="1" applyAlignment="1">
      <alignment horizontal="left" vertical="center" wrapText="1"/>
    </xf>
    <xf numFmtId="0" fontId="93" fillId="0" borderId="21" xfId="86" applyFont="1" applyBorder="1" applyAlignment="1">
      <alignment horizontal="center"/>
    </xf>
    <xf numFmtId="0" fontId="91" fillId="0" borderId="21" xfId="146" applyFont="1" applyBorder="1" applyAlignment="1">
      <alignment horizontal="center" vertical="top"/>
    </xf>
    <xf numFmtId="0" fontId="91" fillId="0" borderId="0" xfId="86" applyFont="1" applyAlignment="1">
      <alignment horizontal="center" vertical="top"/>
    </xf>
    <xf numFmtId="0" fontId="91" fillId="0" borderId="0" xfId="146" applyFont="1" applyAlignment="1">
      <alignment horizontal="center" vertical="top"/>
    </xf>
    <xf numFmtId="0" fontId="91" fillId="0" borderId="0" xfId="86" applyFont="1" applyAlignment="1">
      <alignment horizontal="center" vertical="top" wrapText="1"/>
    </xf>
    <xf numFmtId="0" fontId="58" fillId="24" borderId="39" xfId="87" applyFont="1" applyFill="1" applyBorder="1" applyAlignment="1">
      <alignment horizontal="justify" vertical="center" wrapText="1"/>
    </xf>
    <xf numFmtId="0" fontId="58" fillId="24" borderId="23" xfId="87" applyFont="1" applyFill="1" applyBorder="1" applyAlignment="1">
      <alignment horizontal="justify" vertical="center" wrapText="1"/>
    </xf>
    <xf numFmtId="0" fontId="58" fillId="24" borderId="40" xfId="87" applyFont="1" applyFill="1" applyBorder="1" applyAlignment="1">
      <alignment horizontal="justify" vertical="center" wrapText="1"/>
    </xf>
    <xf numFmtId="0" fontId="59" fillId="24" borderId="0" xfId="87" applyFont="1" applyFill="1" applyBorder="1" applyAlignment="1">
      <alignment horizontal="center" vertical="center"/>
    </xf>
    <xf numFmtId="0" fontId="102" fillId="25" borderId="29" xfId="87" applyFont="1" applyFill="1" applyBorder="1" applyAlignment="1">
      <alignment horizontal="center" vertical="center" wrapText="1"/>
    </xf>
    <xf numFmtId="0" fontId="102" fillId="25" borderId="30" xfId="87" applyFont="1" applyFill="1" applyBorder="1" applyAlignment="1">
      <alignment horizontal="center" vertical="center" wrapText="1"/>
    </xf>
    <xf numFmtId="0" fontId="102" fillId="25" borderId="31" xfId="87" applyFont="1" applyFill="1" applyBorder="1" applyAlignment="1">
      <alignment horizontal="center" vertical="center" wrapText="1"/>
    </xf>
    <xf numFmtId="0" fontId="62" fillId="25" borderId="29" xfId="87" applyFont="1" applyFill="1" applyBorder="1" applyAlignment="1">
      <alignment horizontal="center" vertical="center"/>
    </xf>
    <xf numFmtId="0" fontId="62" fillId="25" borderId="30" xfId="87" applyFont="1" applyFill="1" applyBorder="1" applyAlignment="1">
      <alignment horizontal="center" vertical="center"/>
    </xf>
    <xf numFmtId="0" fontId="62" fillId="25" borderId="31" xfId="87" applyFont="1" applyFill="1" applyBorder="1" applyAlignment="1">
      <alignment horizontal="center" vertical="center"/>
    </xf>
    <xf numFmtId="0" fontId="58" fillId="24" borderId="36" xfId="87" applyFont="1" applyFill="1" applyBorder="1" applyAlignment="1">
      <alignment horizontal="justify" vertical="center" wrapText="1"/>
    </xf>
    <xf numFmtId="0" fontId="58" fillId="24" borderId="37" xfId="87" applyFont="1" applyFill="1" applyBorder="1" applyAlignment="1">
      <alignment horizontal="justify" vertical="center" wrapText="1"/>
    </xf>
    <xf numFmtId="0" fontId="58" fillId="24" borderId="38" xfId="87" applyFont="1" applyFill="1" applyBorder="1" applyAlignment="1">
      <alignment horizontal="justify" vertical="center" wrapText="1"/>
    </xf>
    <xf numFmtId="0" fontId="58" fillId="24" borderId="42" xfId="87" applyFont="1" applyFill="1" applyBorder="1" applyAlignment="1">
      <alignment horizontal="justify" vertical="center" wrapText="1"/>
    </xf>
    <xf numFmtId="0" fontId="58" fillId="24" borderId="43" xfId="87" applyFont="1" applyFill="1" applyBorder="1" applyAlignment="1">
      <alignment horizontal="justify" vertical="center" wrapText="1"/>
    </xf>
    <xf numFmtId="0" fontId="58" fillId="24" borderId="24" xfId="87" applyFont="1" applyFill="1" applyBorder="1" applyAlignment="1">
      <alignment horizontal="justify" vertical="center" wrapText="1"/>
    </xf>
    <xf numFmtId="0" fontId="58" fillId="24" borderId="32" xfId="87" applyFont="1" applyFill="1" applyBorder="1" applyAlignment="1">
      <alignment horizontal="justify" vertical="center" wrapText="1"/>
    </xf>
    <xf numFmtId="0" fontId="58" fillId="24" borderId="33" xfId="87" applyFont="1" applyFill="1" applyBorder="1" applyAlignment="1">
      <alignment horizontal="justify" vertical="center" wrapText="1"/>
    </xf>
    <xf numFmtId="0" fontId="58" fillId="24" borderId="34" xfId="87" applyFont="1" applyFill="1" applyBorder="1" applyAlignment="1">
      <alignment horizontal="justify" vertical="center" wrapText="1"/>
    </xf>
    <xf numFmtId="0" fontId="58" fillId="24" borderId="28" xfId="87" applyFont="1" applyFill="1" applyBorder="1" applyAlignment="1">
      <alignment horizontal="justify" vertical="center" wrapText="1"/>
    </xf>
    <xf numFmtId="49" fontId="56" fillId="24" borderId="24" xfId="87" applyNumberFormat="1" applyFont="1" applyFill="1" applyBorder="1" applyAlignment="1">
      <alignment horizontal="justify" vertical="top" wrapText="1"/>
    </xf>
    <xf numFmtId="49" fontId="56" fillId="24" borderId="23" xfId="87" applyNumberFormat="1" applyFont="1" applyFill="1" applyBorder="1" applyAlignment="1">
      <alignment horizontal="justify" vertical="top" wrapText="1"/>
    </xf>
    <xf numFmtId="49" fontId="56" fillId="24" borderId="17" xfId="87" applyNumberFormat="1" applyFont="1" applyFill="1" applyBorder="1" applyAlignment="1">
      <alignment horizontal="justify" vertical="top" wrapText="1"/>
    </xf>
    <xf numFmtId="0" fontId="58" fillId="24" borderId="17" xfId="87" applyFont="1" applyFill="1" applyBorder="1" applyAlignment="1">
      <alignment horizontal="justify" vertical="center" wrapText="1"/>
    </xf>
    <xf numFmtId="0" fontId="58" fillId="24" borderId="42" xfId="87" applyFont="1" applyFill="1" applyBorder="1" applyAlignment="1">
      <alignment horizontal="justify" vertical="top" wrapText="1"/>
    </xf>
    <xf numFmtId="0" fontId="58" fillId="24" borderId="37" xfId="87" applyFont="1" applyFill="1" applyBorder="1" applyAlignment="1">
      <alignment horizontal="justify" vertical="top" wrapText="1"/>
    </xf>
    <xf numFmtId="0" fontId="58" fillId="24" borderId="43" xfId="87" applyFont="1" applyFill="1" applyBorder="1" applyAlignment="1">
      <alignment horizontal="justify" vertical="top" wrapText="1"/>
    </xf>
    <xf numFmtId="0" fontId="58" fillId="24" borderId="24" xfId="87" applyFont="1" applyFill="1" applyBorder="1" applyAlignment="1">
      <alignment horizontal="justify" vertical="top" wrapText="1"/>
    </xf>
    <xf numFmtId="0" fontId="58" fillId="24" borderId="23" xfId="87" applyFont="1" applyFill="1" applyBorder="1" applyAlignment="1">
      <alignment horizontal="justify" vertical="top" wrapText="1"/>
    </xf>
    <xf numFmtId="0" fontId="58" fillId="24" borderId="17" xfId="87" applyFont="1" applyFill="1" applyBorder="1" applyAlignment="1">
      <alignment horizontal="justify" vertical="top" wrapText="1"/>
    </xf>
    <xf numFmtId="0" fontId="58" fillId="24" borderId="44" xfId="87" applyFont="1" applyFill="1" applyBorder="1" applyAlignment="1">
      <alignment horizontal="justify" vertical="top" wrapText="1"/>
    </xf>
    <xf numFmtId="0" fontId="58" fillId="24" borderId="45" xfId="87" applyFont="1" applyFill="1" applyBorder="1" applyAlignment="1">
      <alignment horizontal="justify" vertical="top" wrapText="1"/>
    </xf>
    <xf numFmtId="0" fontId="58" fillId="24" borderId="46" xfId="87" applyFont="1" applyFill="1" applyBorder="1" applyAlignment="1">
      <alignment horizontal="justify" vertical="top" wrapText="1"/>
    </xf>
    <xf numFmtId="0" fontId="27" fillId="0" borderId="68" xfId="130" applyFont="1" applyBorder="1" applyAlignment="1">
      <alignment horizontal="justify" vertical="center"/>
    </xf>
    <xf numFmtId="0" fontId="27" fillId="0" borderId="69" xfId="130" applyFont="1" applyBorder="1" applyAlignment="1">
      <alignment horizontal="justify" vertical="center"/>
    </xf>
    <xf numFmtId="0" fontId="31" fillId="25" borderId="59" xfId="130" applyFont="1" applyFill="1" applyBorder="1" applyAlignment="1">
      <alignment horizontal="center" vertical="center" wrapText="1"/>
    </xf>
    <xf numFmtId="0" fontId="31" fillId="25" borderId="60" xfId="130" applyFont="1" applyFill="1" applyBorder="1" applyAlignment="1">
      <alignment horizontal="center" vertical="center" wrapText="1"/>
    </xf>
    <xf numFmtId="0" fontId="91" fillId="25" borderId="61" xfId="146" applyFont="1" applyFill="1" applyBorder="1" applyAlignment="1">
      <alignment horizontal="center" vertical="center" wrapText="1"/>
    </xf>
    <xf numFmtId="0" fontId="91" fillId="25" borderId="62" xfId="146" applyFont="1" applyFill="1" applyBorder="1" applyAlignment="1">
      <alignment horizontal="center" vertical="center" wrapText="1"/>
    </xf>
    <xf numFmtId="0" fontId="30" fillId="25" borderId="39" xfId="130" applyFont="1" applyFill="1" applyBorder="1" applyAlignment="1">
      <alignment horizontal="left" vertical="center" wrapText="1"/>
    </xf>
    <xf numFmtId="0" fontId="30" fillId="25" borderId="40" xfId="130" applyFont="1" applyFill="1" applyBorder="1" applyAlignment="1">
      <alignment horizontal="left" vertical="center" wrapText="1"/>
    </xf>
    <xf numFmtId="0" fontId="30" fillId="0" borderId="66" xfId="130" applyFont="1" applyBorder="1" applyAlignment="1">
      <alignment horizontal="justify"/>
    </xf>
    <xf numFmtId="0" fontId="30" fillId="0" borderId="67" xfId="130" applyFont="1" applyBorder="1" applyAlignment="1">
      <alignment horizontal="justify"/>
    </xf>
    <xf numFmtId="0" fontId="26" fillId="0" borderId="0" xfId="146" applyFont="1" applyBorder="1" applyAlignment="1">
      <alignment vertical="top" wrapText="1"/>
    </xf>
    <xf numFmtId="0" fontId="101" fillId="24" borderId="0" xfId="147" applyFont="1" applyFill="1" applyAlignment="1">
      <alignment horizontal="center" vertical="top"/>
    </xf>
    <xf numFmtId="0" fontId="93" fillId="0" borderId="22" xfId="86" applyFont="1" applyBorder="1" applyAlignment="1">
      <alignment horizontal="center"/>
    </xf>
    <xf numFmtId="0" fontId="93" fillId="0" borderId="0" xfId="86" applyFont="1" applyAlignment="1">
      <alignment horizontal="center" wrapText="1"/>
    </xf>
    <xf numFmtId="0" fontId="59" fillId="24" borderId="0" xfId="147" applyFont="1" applyFill="1" applyBorder="1" applyAlignment="1">
      <alignment horizontal="center" vertical="center" wrapText="1"/>
    </xf>
    <xf numFmtId="0" fontId="102" fillId="25" borderId="16" xfId="147" applyFont="1" applyFill="1" applyBorder="1" applyAlignment="1">
      <alignment horizontal="center" vertical="center" wrapText="1"/>
    </xf>
    <xf numFmtId="0" fontId="64" fillId="24" borderId="16" xfId="147" applyFont="1" applyFill="1" applyBorder="1" applyAlignment="1">
      <alignment horizontal="center" vertical="center" wrapText="1"/>
    </xf>
    <xf numFmtId="0" fontId="59" fillId="24" borderId="0" xfId="147" applyFont="1" applyFill="1" applyBorder="1" applyAlignment="1">
      <alignment horizontal="center" vertical="center"/>
    </xf>
    <xf numFmtId="0" fontId="103" fillId="25" borderId="16" xfId="147" applyFont="1" applyFill="1" applyBorder="1" applyAlignment="1">
      <alignment horizontal="center" vertical="center" wrapText="1"/>
    </xf>
    <xf numFmtId="0" fontId="30" fillId="0" borderId="0" xfId="146" applyFont="1" applyAlignment="1">
      <alignment horizontal="left" vertical="top"/>
    </xf>
    <xf numFmtId="0" fontId="59" fillId="24" borderId="0" xfId="144" applyFont="1" applyFill="1" applyBorder="1" applyAlignment="1">
      <alignment horizontal="center" vertical="center"/>
    </xf>
    <xf numFmtId="0" fontId="102" fillId="25" borderId="16" xfId="144" applyFont="1" applyFill="1" applyBorder="1" applyAlignment="1">
      <alignment horizontal="center" vertical="center" wrapText="1"/>
    </xf>
    <xf numFmtId="0" fontId="60" fillId="25" borderId="16" xfId="144" applyFont="1" applyFill="1" applyBorder="1" applyAlignment="1">
      <alignment horizontal="center" vertical="center" wrapText="1"/>
    </xf>
    <xf numFmtId="0" fontId="102" fillId="25" borderId="16" xfId="87" applyFont="1" applyFill="1" applyBorder="1" applyAlignment="1">
      <alignment horizontal="center" vertical="center"/>
    </xf>
    <xf numFmtId="0" fontId="59" fillId="24" borderId="0" xfId="87" applyFont="1" applyFill="1" applyBorder="1" applyAlignment="1">
      <alignment horizontal="center" vertical="center" wrapText="1"/>
    </xf>
    <xf numFmtId="0" fontId="59" fillId="0" borderId="0" xfId="87" applyFont="1" applyAlignment="1">
      <alignment horizontal="right" vertical="center"/>
    </xf>
    <xf numFmtId="43" fontId="59" fillId="0" borderId="21" xfId="88" applyFont="1" applyBorder="1" applyAlignment="1">
      <alignment vertical="center"/>
    </xf>
    <xf numFmtId="0" fontId="63" fillId="0" borderId="16" xfId="87" applyFont="1" applyBorder="1" applyAlignment="1">
      <alignment horizontal="center" vertical="center" wrapText="1"/>
    </xf>
    <xf numFmtId="0" fontId="63" fillId="0" borderId="12" xfId="87" applyFont="1" applyBorder="1" applyAlignment="1">
      <alignment horizontal="center" vertical="center" wrapText="1"/>
    </xf>
    <xf numFmtId="0" fontId="63" fillId="0" borderId="16" xfId="87" applyFont="1" applyBorder="1" applyAlignment="1">
      <alignment horizontal="center" vertical="center"/>
    </xf>
    <xf numFmtId="0" fontId="63" fillId="0" borderId="12" xfId="87" applyFont="1" applyBorder="1" applyAlignment="1">
      <alignment horizontal="center" vertical="center"/>
    </xf>
  </cellXfs>
  <cellStyles count="149">
    <cellStyle name="20% - Énfasis1" xfId="1" builtinId="30" customBuiltin="1"/>
    <cellStyle name="20% - Énfasis1 2" xfId="89"/>
    <cellStyle name="20% - Énfasis2" xfId="2" builtinId="34" customBuiltin="1"/>
    <cellStyle name="20% - Énfasis2 2" xfId="90"/>
    <cellStyle name="20% - Énfasis3" xfId="3" builtinId="38" customBuiltin="1"/>
    <cellStyle name="20% - Énfasis3 2" xfId="91"/>
    <cellStyle name="20% - Énfasis4" xfId="4" builtinId="42" customBuiltin="1"/>
    <cellStyle name="20% - Énfasis4 2" xfId="92"/>
    <cellStyle name="20% - Énfasis5" xfId="5" builtinId="46" customBuiltin="1"/>
    <cellStyle name="20% - Énfasis5 2" xfId="93"/>
    <cellStyle name="20% - Énfasis5 3" xfId="94"/>
    <cellStyle name="20% - Énfasis6" xfId="6" builtinId="50" customBuiltin="1"/>
    <cellStyle name="20% - Énfasis6 2" xfId="95"/>
    <cellStyle name="20% - Énfasis6 3" xfId="96"/>
    <cellStyle name="40% - Énfasis1" xfId="7" builtinId="31" customBuiltin="1"/>
    <cellStyle name="40% - Énfasis1 2" xfId="97"/>
    <cellStyle name="40% - Énfasis1 3" xfId="98"/>
    <cellStyle name="40% - Énfasis2" xfId="8" builtinId="35" customBuiltin="1"/>
    <cellStyle name="40% - Énfasis2 2" xfId="99"/>
    <cellStyle name="40% - Énfasis2 3" xfId="100"/>
    <cellStyle name="40% - Énfasis3" xfId="9" builtinId="39" customBuiltin="1"/>
    <cellStyle name="40% - Énfasis3 2" xfId="101"/>
    <cellStyle name="40% - Énfasis4" xfId="10" builtinId="43" customBuiltin="1"/>
    <cellStyle name="40% - Énfasis4 2" xfId="102"/>
    <cellStyle name="40% - Énfasis4 3" xfId="103"/>
    <cellStyle name="40% - Énfasis5" xfId="11" builtinId="47" customBuiltin="1"/>
    <cellStyle name="40% - Énfasis5 2" xfId="104"/>
    <cellStyle name="40% - Énfasis5 3" xfId="105"/>
    <cellStyle name="40% - Énfasis6" xfId="12" builtinId="51" customBuiltin="1"/>
    <cellStyle name="40% - Énfasis6 2" xfId="106"/>
    <cellStyle name="40% - Énfasis6 3" xfId="107"/>
    <cellStyle name="60% - Énfasis1" xfId="13" builtinId="32" customBuiltin="1"/>
    <cellStyle name="60% - Énfasis1 2" xfId="108"/>
    <cellStyle name="60% - Énfasis2" xfId="14" builtinId="36" customBuiltin="1"/>
    <cellStyle name="60% - Énfasis2 2" xfId="109"/>
    <cellStyle name="60% - Énfasis3" xfId="15" builtinId="40" customBuiltin="1"/>
    <cellStyle name="60% - Énfasis3 2" xfId="110"/>
    <cellStyle name="60% - Énfasis4" xfId="16" builtinId="44" customBuiltin="1"/>
    <cellStyle name="60% - Énfasis4 2" xfId="111"/>
    <cellStyle name="60% - Énfasis5" xfId="17" builtinId="48" customBuiltin="1"/>
    <cellStyle name="60% - Énfasis5 2" xfId="112"/>
    <cellStyle name="60% - Énfasis6" xfId="18" builtinId="52" customBuiltin="1"/>
    <cellStyle name="60% - Énfasis6 2" xfId="113"/>
    <cellStyle name="Buena" xfId="19" builtinId="26" customBuiltin="1"/>
    <cellStyle name="Buena 2" xfId="114"/>
    <cellStyle name="Cálculo" xfId="20" builtinId="22" customBuiltin="1"/>
    <cellStyle name="Cálculo 2" xfId="115"/>
    <cellStyle name="Celda de comprobación" xfId="21" builtinId="23" customBuiltin="1"/>
    <cellStyle name="Celda de comprobación 2" xfId="116"/>
    <cellStyle name="Celda vinculada" xfId="22" builtinId="24" customBuiltin="1"/>
    <cellStyle name="Celda vinculada 2" xfId="117"/>
    <cellStyle name="Encabezado 1" xfId="81" builtinId="16" customBuiltin="1"/>
    <cellStyle name="Encabezado 4" xfId="23" builtinId="19" customBuiltin="1"/>
    <cellStyle name="Encabezado 4 2" xfId="118"/>
    <cellStyle name="Énfasis1" xfId="24" builtinId="29" customBuiltin="1"/>
    <cellStyle name="Énfasis1 2" xfId="119"/>
    <cellStyle name="Énfasis2" xfId="25" builtinId="33" customBuiltin="1"/>
    <cellStyle name="Énfasis2 2" xfId="120"/>
    <cellStyle name="Énfasis3" xfId="26" builtinId="37" customBuiltin="1"/>
    <cellStyle name="Énfasis3 2" xfId="121"/>
    <cellStyle name="Énfasis4" xfId="27" builtinId="41" customBuiltin="1"/>
    <cellStyle name="Énfasis4 2" xfId="122"/>
    <cellStyle name="Énfasis5" xfId="28" builtinId="45" customBuiltin="1"/>
    <cellStyle name="Énfasis5 2" xfId="123"/>
    <cellStyle name="Énfasis6" xfId="29" builtinId="49" customBuiltin="1"/>
    <cellStyle name="Énfasis6 2" xfId="124"/>
    <cellStyle name="Entrada" xfId="30" builtinId="20" customBuiltin="1"/>
    <cellStyle name="Entrada 2" xfId="125"/>
    <cellStyle name="Euro" xfId="31"/>
    <cellStyle name="Excel Built-in Normal" xfId="126"/>
    <cellStyle name="Incorrecto" xfId="32" builtinId="27" customBuiltin="1"/>
    <cellStyle name="Incorrecto 2" xfId="127"/>
    <cellStyle name="Millares 2" xfId="33"/>
    <cellStyle name="Millares 2 2" xfId="34"/>
    <cellStyle name="Millares 2 3" xfId="35"/>
    <cellStyle name="Millares 3" xfId="36"/>
    <cellStyle name="Millares 3 2" xfId="128"/>
    <cellStyle name="Millares 4" xfId="37"/>
    <cellStyle name="Millares 5" xfId="38"/>
    <cellStyle name="Millares 6" xfId="39"/>
    <cellStyle name="Millares 7" xfId="88"/>
    <cellStyle name="Millares 7 2" xfId="145"/>
    <cellStyle name="Millares 8" xfId="148"/>
    <cellStyle name="Millares_Formatos del Instructivo E-S  2008" xfId="40"/>
    <cellStyle name="Millares_III.2.4 RESUMEN ADMINISTRATIVO" xfId="41"/>
    <cellStyle name="Moneda 2" xfId="42"/>
    <cellStyle name="Moneda 3" xfId="43"/>
    <cellStyle name="Neutral" xfId="44" builtinId="28" customBuiltin="1"/>
    <cellStyle name="Neutral 2" xfId="129"/>
    <cellStyle name="Normal" xfId="0" builtinId="0"/>
    <cellStyle name="Normal 10" xfId="45"/>
    <cellStyle name="Normal 10 2" xfId="130"/>
    <cellStyle name="Normal 11" xfId="46"/>
    <cellStyle name="Normal 12" xfId="47"/>
    <cellStyle name="Normal 12 2" xfId="48"/>
    <cellStyle name="Normal 13" xfId="49"/>
    <cellStyle name="Normal 13 2" xfId="131"/>
    <cellStyle name="Normal 14" xfId="50"/>
    <cellStyle name="Normal 15" xfId="51"/>
    <cellStyle name="Normal 16" xfId="85"/>
    <cellStyle name="Normal 17" xfId="87"/>
    <cellStyle name="Normal 17 2" xfId="144"/>
    <cellStyle name="Normal 18" xfId="132"/>
    <cellStyle name="Normal 19" xfId="147"/>
    <cellStyle name="Normal 2" xfId="52"/>
    <cellStyle name="Normal 2 2" xfId="53"/>
    <cellStyle name="Normal 2 2 2" xfId="86"/>
    <cellStyle name="Normal 2 3" xfId="54"/>
    <cellStyle name="Normal 2 4" xfId="55"/>
    <cellStyle name="Normal 2 5" xfId="56"/>
    <cellStyle name="Normal 2 6" xfId="57"/>
    <cellStyle name="Normal 2 7" xfId="58"/>
    <cellStyle name="Normal 2 8" xfId="59"/>
    <cellStyle name="Normal 2_BASE 2010 B" xfId="133"/>
    <cellStyle name="Normal 3" xfId="60"/>
    <cellStyle name="Normal 3 2" xfId="61"/>
    <cellStyle name="Normal 3 3" xfId="62"/>
    <cellStyle name="Normal 3 4" xfId="63"/>
    <cellStyle name="Normal 3 5" xfId="146"/>
    <cellStyle name="Normal 4" xfId="64"/>
    <cellStyle name="Normal 4 2" xfId="65"/>
    <cellStyle name="Normal 5" xfId="66"/>
    <cellStyle name="Normal 5 2" xfId="67"/>
    <cellStyle name="Normal 5 3" xfId="68"/>
    <cellStyle name="Normal 6" xfId="69"/>
    <cellStyle name="Normal 7" xfId="70"/>
    <cellStyle name="Normal 8" xfId="71"/>
    <cellStyle name="Normal 9" xfId="72"/>
    <cellStyle name="Normal_FORMATO IAIE IAT" xfId="73"/>
    <cellStyle name="Notas" xfId="74" builtinId="10" customBuiltin="1"/>
    <cellStyle name="Notas 2" xfId="134"/>
    <cellStyle name="Notas 3" xfId="135"/>
    <cellStyle name="Porcentual 2" xfId="75"/>
    <cellStyle name="Porcentual 2 2" xfId="76"/>
    <cellStyle name="Salida" xfId="77" builtinId="21" customBuiltin="1"/>
    <cellStyle name="Salida 2" xfId="136"/>
    <cellStyle name="Texto de advertencia" xfId="78" builtinId="11" customBuiltin="1"/>
    <cellStyle name="Texto de advertencia 2" xfId="137"/>
    <cellStyle name="Texto explicativo" xfId="79" builtinId="53" customBuiltin="1"/>
    <cellStyle name="Texto explicativo 2" xfId="138"/>
    <cellStyle name="Título" xfId="80" builtinId="15" customBuiltin="1"/>
    <cellStyle name="Título 1 2" xfId="139"/>
    <cellStyle name="Título 2" xfId="82" builtinId="17" customBuiltin="1"/>
    <cellStyle name="Título 2 2" xfId="140"/>
    <cellStyle name="Título 3" xfId="83" builtinId="18" customBuiltin="1"/>
    <cellStyle name="Título 3 2" xfId="141"/>
    <cellStyle name="Título 4" xfId="142"/>
    <cellStyle name="Total" xfId="84" builtinId="25" customBuiltin="1"/>
    <cellStyle name="Total 2" xfId="143"/>
  </cellStyles>
  <dxfs count="1">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32107</xdr:colOff>
      <xdr:row>13</xdr:row>
      <xdr:rowOff>74916</xdr:rowOff>
    </xdr:from>
    <xdr:to>
      <xdr:col>12</xdr:col>
      <xdr:colOff>931095</xdr:colOff>
      <xdr:row>20</xdr:row>
      <xdr:rowOff>139129</xdr:rowOff>
    </xdr:to>
    <xdr:sp macro="" textlink="">
      <xdr:nvSpPr>
        <xdr:cNvPr id="2" name="CuadroTexto 1"/>
        <xdr:cNvSpPr txBox="1"/>
      </xdr:nvSpPr>
      <xdr:spPr>
        <a:xfrm>
          <a:off x="1252163" y="2846798"/>
          <a:ext cx="7587893" cy="1262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4021667</xdr:colOff>
      <xdr:row>20</xdr:row>
      <xdr:rowOff>105818</xdr:rowOff>
    </xdr:from>
    <xdr:to>
      <xdr:col>3</xdr:col>
      <xdr:colOff>1292467</xdr:colOff>
      <xdr:row>23</xdr:row>
      <xdr:rowOff>702846</xdr:rowOff>
    </xdr:to>
    <xdr:grpSp>
      <xdr:nvGrpSpPr>
        <xdr:cNvPr id="2" name="Grupo 7"/>
        <xdr:cNvGrpSpPr/>
      </xdr:nvGrpSpPr>
      <xdr:grpSpPr>
        <a:xfrm>
          <a:off x="4021667" y="4444985"/>
          <a:ext cx="4097050" cy="1030944"/>
          <a:chOff x="5053853" y="12281644"/>
          <a:chExt cx="4403912" cy="1030944"/>
        </a:xfrm>
      </xdr:grpSpPr>
      <xdr:sp macro="" textlink="">
        <xdr:nvSpPr>
          <xdr:cNvPr id="3" name="CuadroTexto 2"/>
          <xdr:cNvSpPr txBox="1"/>
        </xdr:nvSpPr>
        <xdr:spPr>
          <a:xfrm>
            <a:off x="5053853" y="12281644"/>
            <a:ext cx="4403912" cy="1030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4" name="Conector recto 5"/>
          <xdr:cNvCxnSpPr/>
        </xdr:nvCxnSpPr>
        <xdr:spPr bwMode="auto">
          <a:xfrm>
            <a:off x="5665695" y="12646958"/>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0</xdr:colOff>
      <xdr:row>20</xdr:row>
      <xdr:rowOff>137586</xdr:rowOff>
    </xdr:from>
    <xdr:to>
      <xdr:col>0</xdr:col>
      <xdr:colOff>3534833</xdr:colOff>
      <xdr:row>23</xdr:row>
      <xdr:rowOff>499288</xdr:rowOff>
    </xdr:to>
    <xdr:grpSp>
      <xdr:nvGrpSpPr>
        <xdr:cNvPr id="5" name="Grupo 3"/>
        <xdr:cNvGrpSpPr/>
      </xdr:nvGrpSpPr>
      <xdr:grpSpPr>
        <a:xfrm>
          <a:off x="0" y="4476753"/>
          <a:ext cx="3534833" cy="795618"/>
          <a:chOff x="291353" y="12281645"/>
          <a:chExt cx="4403912" cy="795618"/>
        </a:xfrm>
      </xdr:grpSpPr>
      <xdr:sp macro="" textlink="">
        <xdr:nvSpPr>
          <xdr:cNvPr id="6" name="CuadroTexto 1"/>
          <xdr:cNvSpPr txBox="1"/>
        </xdr:nvSpPr>
        <xdr:spPr>
          <a:xfrm>
            <a:off x="291353" y="12281645"/>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xnSp macro="">
        <xdr:nvCxnSpPr>
          <xdr:cNvPr id="7" name="Conector recto 4"/>
          <xdr:cNvCxnSpPr/>
        </xdr:nvCxnSpPr>
        <xdr:spPr bwMode="auto">
          <a:xfrm>
            <a:off x="885265" y="12640234"/>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1000125</xdr:colOff>
      <xdr:row>9</xdr:row>
      <xdr:rowOff>309562</xdr:rowOff>
    </xdr:from>
    <xdr:to>
      <xdr:col>7</xdr:col>
      <xdr:colOff>646549</xdr:colOff>
      <xdr:row>10</xdr:row>
      <xdr:rowOff>512772</xdr:rowOff>
    </xdr:to>
    <xdr:sp macro="" textlink="">
      <xdr:nvSpPr>
        <xdr:cNvPr id="2" name="CuadroTexto 1"/>
        <xdr:cNvSpPr txBox="1"/>
      </xdr:nvSpPr>
      <xdr:spPr>
        <a:xfrm>
          <a:off x="3048000" y="4476750"/>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291353</xdr:colOff>
      <xdr:row>69</xdr:row>
      <xdr:rowOff>22410</xdr:rowOff>
    </xdr:from>
    <xdr:to>
      <xdr:col>0</xdr:col>
      <xdr:colOff>4695265</xdr:colOff>
      <xdr:row>72</xdr:row>
      <xdr:rowOff>145675</xdr:rowOff>
    </xdr:to>
    <xdr:grpSp>
      <xdr:nvGrpSpPr>
        <xdr:cNvPr id="4" name="Grupo 3"/>
        <xdr:cNvGrpSpPr/>
      </xdr:nvGrpSpPr>
      <xdr:grpSpPr>
        <a:xfrm>
          <a:off x="291353" y="12281645"/>
          <a:ext cx="4403912" cy="795618"/>
          <a:chOff x="291353" y="12281645"/>
          <a:chExt cx="4403912" cy="795618"/>
        </a:xfrm>
      </xdr:grpSpPr>
      <xdr:sp macro="" textlink="">
        <xdr:nvSpPr>
          <xdr:cNvPr id="2" name="CuadroTexto 1"/>
          <xdr:cNvSpPr txBox="1"/>
        </xdr:nvSpPr>
        <xdr:spPr>
          <a:xfrm>
            <a:off x="291353" y="12281645"/>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xnSp macro="">
        <xdr:nvCxnSpPr>
          <xdr:cNvPr id="5" name="Conector recto 4"/>
          <xdr:cNvCxnSpPr/>
        </xdr:nvCxnSpPr>
        <xdr:spPr bwMode="auto">
          <a:xfrm>
            <a:off x="885265" y="12640234"/>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5053853</xdr:colOff>
      <xdr:row>69</xdr:row>
      <xdr:rowOff>22409</xdr:rowOff>
    </xdr:from>
    <xdr:to>
      <xdr:col>2</xdr:col>
      <xdr:colOff>22412</xdr:colOff>
      <xdr:row>74</xdr:row>
      <xdr:rowOff>0</xdr:rowOff>
    </xdr:to>
    <xdr:grpSp>
      <xdr:nvGrpSpPr>
        <xdr:cNvPr id="8" name="Grupo 7"/>
        <xdr:cNvGrpSpPr/>
      </xdr:nvGrpSpPr>
      <xdr:grpSpPr>
        <a:xfrm>
          <a:off x="5053853" y="12281644"/>
          <a:ext cx="4403912" cy="1030944"/>
          <a:chOff x="5053853" y="12281644"/>
          <a:chExt cx="4403912" cy="1030944"/>
        </a:xfrm>
      </xdr:grpSpPr>
      <xdr:sp macro="" textlink="">
        <xdr:nvSpPr>
          <xdr:cNvPr id="3" name="CuadroTexto 2"/>
          <xdr:cNvSpPr txBox="1"/>
        </xdr:nvSpPr>
        <xdr:spPr>
          <a:xfrm>
            <a:off x="5053853" y="12281644"/>
            <a:ext cx="4403912" cy="1030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6" name="Conector recto 5"/>
          <xdr:cNvCxnSpPr/>
        </xdr:nvCxnSpPr>
        <xdr:spPr bwMode="auto">
          <a:xfrm>
            <a:off x="5665695" y="12646958"/>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1445539</xdr:colOff>
      <xdr:row>29</xdr:row>
      <xdr:rowOff>22414</xdr:rowOff>
    </xdr:from>
    <xdr:to>
      <xdr:col>1</xdr:col>
      <xdr:colOff>1301373</xdr:colOff>
      <xdr:row>35</xdr:row>
      <xdr:rowOff>142280</xdr:rowOff>
    </xdr:to>
    <xdr:sp macro="" textlink="">
      <xdr:nvSpPr>
        <xdr:cNvPr id="7" name="CuadroTexto 6"/>
        <xdr:cNvSpPr txBox="1"/>
      </xdr:nvSpPr>
      <xdr:spPr>
        <a:xfrm>
          <a:off x="1445539" y="5199532"/>
          <a:ext cx="6175952"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240624</xdr:colOff>
      <xdr:row>26</xdr:row>
      <xdr:rowOff>150396</xdr:rowOff>
    </xdr:from>
    <xdr:to>
      <xdr:col>1</xdr:col>
      <xdr:colOff>664089</xdr:colOff>
      <xdr:row>33</xdr:row>
      <xdr:rowOff>93777</xdr:rowOff>
    </xdr:to>
    <xdr:sp macro="" textlink="">
      <xdr:nvSpPr>
        <xdr:cNvPr id="2" name="CuadroTexto 1"/>
        <xdr:cNvSpPr txBox="1"/>
      </xdr:nvSpPr>
      <xdr:spPr>
        <a:xfrm>
          <a:off x="240624" y="6156159"/>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lientData/>
  </xdr:twoCellAnchor>
  <xdr:twoCellAnchor>
    <xdr:from>
      <xdr:col>0</xdr:col>
      <xdr:colOff>822151</xdr:colOff>
      <xdr:row>31</xdr:row>
      <xdr:rowOff>10027</xdr:rowOff>
    </xdr:from>
    <xdr:to>
      <xdr:col>1</xdr:col>
      <xdr:colOff>192263</xdr:colOff>
      <xdr:row>31</xdr:row>
      <xdr:rowOff>10027</xdr:rowOff>
    </xdr:to>
    <xdr:cxnSp macro="">
      <xdr:nvCxnSpPr>
        <xdr:cNvPr id="3" name="Conector recto 2"/>
        <xdr:cNvCxnSpPr/>
      </xdr:nvCxnSpPr>
      <xdr:spPr bwMode="auto">
        <a:xfrm>
          <a:off x="822151" y="6527132"/>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1313447</xdr:colOff>
      <xdr:row>26</xdr:row>
      <xdr:rowOff>130342</xdr:rowOff>
    </xdr:from>
    <xdr:to>
      <xdr:col>1</xdr:col>
      <xdr:colOff>5717359</xdr:colOff>
      <xdr:row>34</xdr:row>
      <xdr:rowOff>149805</xdr:rowOff>
    </xdr:to>
    <xdr:grpSp>
      <xdr:nvGrpSpPr>
        <xdr:cNvPr id="9" name="Grupo 8"/>
        <xdr:cNvGrpSpPr/>
      </xdr:nvGrpSpPr>
      <xdr:grpSpPr>
        <a:xfrm>
          <a:off x="5293894" y="5564605"/>
          <a:ext cx="4403912" cy="1383042"/>
          <a:chOff x="5293894" y="6136105"/>
          <a:chExt cx="4403912" cy="1042147"/>
        </a:xfrm>
      </xdr:grpSpPr>
      <xdr:sp macro="" textlink="">
        <xdr:nvSpPr>
          <xdr:cNvPr id="4" name="CuadroTexto 3"/>
          <xdr:cNvSpPr txBox="1"/>
        </xdr:nvSpPr>
        <xdr:spPr>
          <a:xfrm>
            <a:off x="5293894" y="6136105"/>
            <a:ext cx="4403912" cy="1042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5" name="Conector recto 4"/>
          <xdr:cNvCxnSpPr/>
        </xdr:nvCxnSpPr>
        <xdr:spPr bwMode="auto">
          <a:xfrm>
            <a:off x="5925552" y="6497053"/>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270703</xdr:colOff>
      <xdr:row>26</xdr:row>
      <xdr:rowOff>150396</xdr:rowOff>
    </xdr:from>
    <xdr:to>
      <xdr:col>1</xdr:col>
      <xdr:colOff>694168</xdr:colOff>
      <xdr:row>33</xdr:row>
      <xdr:rowOff>93777</xdr:rowOff>
    </xdr:to>
    <xdr:grpSp>
      <xdr:nvGrpSpPr>
        <xdr:cNvPr id="8" name="Grupo 7"/>
        <xdr:cNvGrpSpPr/>
      </xdr:nvGrpSpPr>
      <xdr:grpSpPr>
        <a:xfrm>
          <a:off x="270703" y="5584659"/>
          <a:ext cx="4403912" cy="1136513"/>
          <a:chOff x="270703" y="6156159"/>
          <a:chExt cx="4403912" cy="795618"/>
        </a:xfrm>
      </xdr:grpSpPr>
      <xdr:sp macro="" textlink="">
        <xdr:nvSpPr>
          <xdr:cNvPr id="6" name="CuadroTexto 5"/>
          <xdr:cNvSpPr txBox="1"/>
        </xdr:nvSpPr>
        <xdr:spPr>
          <a:xfrm>
            <a:off x="270703" y="6156159"/>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endParaRPr lang="es-MX" sz="1100"/>
          </a:p>
          <a:p>
            <a:pPr algn="ctr"/>
            <a:r>
              <a:rPr lang="es-MX" sz="1100"/>
              <a:t>C.P. GERARDO MONTERO PALMA</a:t>
            </a:r>
          </a:p>
          <a:p>
            <a:pPr algn="ctr"/>
            <a:r>
              <a:rPr lang="es-MX" sz="1100"/>
              <a:t>Director de Administración</a:t>
            </a:r>
          </a:p>
        </xdr:txBody>
      </xdr:sp>
      <xdr:cxnSp macro="">
        <xdr:nvCxnSpPr>
          <xdr:cNvPr id="7" name="Conector recto 6"/>
          <xdr:cNvCxnSpPr/>
        </xdr:nvCxnSpPr>
        <xdr:spPr bwMode="auto">
          <a:xfrm>
            <a:off x="852230" y="6527132"/>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872290</xdr:colOff>
      <xdr:row>9</xdr:row>
      <xdr:rowOff>170448</xdr:rowOff>
    </xdr:from>
    <xdr:to>
      <xdr:col>1</xdr:col>
      <xdr:colOff>4479736</xdr:colOff>
      <xdr:row>16</xdr:row>
      <xdr:rowOff>99814</xdr:rowOff>
    </xdr:to>
    <xdr:sp macro="" textlink="">
      <xdr:nvSpPr>
        <xdr:cNvPr id="10" name="CuadroTexto 9"/>
        <xdr:cNvSpPr txBox="1"/>
      </xdr:nvSpPr>
      <xdr:spPr>
        <a:xfrm>
          <a:off x="872290" y="2366211"/>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547687</xdr:colOff>
      <xdr:row>8</xdr:row>
      <xdr:rowOff>142879</xdr:rowOff>
    </xdr:from>
    <xdr:to>
      <xdr:col>7</xdr:col>
      <xdr:colOff>813237</xdr:colOff>
      <xdr:row>9</xdr:row>
      <xdr:rowOff>107160</xdr:rowOff>
    </xdr:to>
    <xdr:sp macro="" textlink="">
      <xdr:nvSpPr>
        <xdr:cNvPr id="2" name="CuadroTexto 1"/>
        <xdr:cNvSpPr txBox="1"/>
      </xdr:nvSpPr>
      <xdr:spPr>
        <a:xfrm>
          <a:off x="2095500" y="3190879"/>
          <a:ext cx="7587893" cy="1107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209550</xdr:colOff>
      <xdr:row>8</xdr:row>
      <xdr:rowOff>0</xdr:rowOff>
    </xdr:from>
    <xdr:to>
      <xdr:col>1</xdr:col>
      <xdr:colOff>1749068</xdr:colOff>
      <xdr:row>12</xdr:row>
      <xdr:rowOff>85725</xdr:rowOff>
    </xdr:to>
    <xdr:sp macro="" textlink="">
      <xdr:nvSpPr>
        <xdr:cNvPr id="2" name="CuadroTexto 1"/>
        <xdr:cNvSpPr txBox="1"/>
      </xdr:nvSpPr>
      <xdr:spPr>
        <a:xfrm>
          <a:off x="209550" y="2200275"/>
          <a:ext cx="7587893"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twoCellAnchor>
    <xdr:from>
      <xdr:col>0</xdr:col>
      <xdr:colOff>161925</xdr:colOff>
      <xdr:row>19</xdr:row>
      <xdr:rowOff>85725</xdr:rowOff>
    </xdr:from>
    <xdr:to>
      <xdr:col>0</xdr:col>
      <xdr:colOff>3819525</xdr:colOff>
      <xdr:row>23</xdr:row>
      <xdr:rowOff>119343</xdr:rowOff>
    </xdr:to>
    <xdr:grpSp>
      <xdr:nvGrpSpPr>
        <xdr:cNvPr id="3" name="Grupo 2"/>
        <xdr:cNvGrpSpPr/>
      </xdr:nvGrpSpPr>
      <xdr:grpSpPr>
        <a:xfrm>
          <a:off x="161925" y="4781550"/>
          <a:ext cx="3657600" cy="795618"/>
          <a:chOff x="270703" y="6156159"/>
          <a:chExt cx="4403912" cy="795618"/>
        </a:xfrm>
      </xdr:grpSpPr>
      <xdr:sp macro="" textlink="">
        <xdr:nvSpPr>
          <xdr:cNvPr id="4" name="CuadroTexto 3"/>
          <xdr:cNvSpPr txBox="1"/>
        </xdr:nvSpPr>
        <xdr:spPr>
          <a:xfrm>
            <a:off x="270703" y="6156159"/>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xnSp macro="">
        <xdr:nvCxnSpPr>
          <xdr:cNvPr id="5" name="Conector recto 4"/>
          <xdr:cNvCxnSpPr/>
        </xdr:nvCxnSpPr>
        <xdr:spPr bwMode="auto">
          <a:xfrm>
            <a:off x="852230" y="6527132"/>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3943350</xdr:colOff>
      <xdr:row>19</xdr:row>
      <xdr:rowOff>85725</xdr:rowOff>
    </xdr:from>
    <xdr:to>
      <xdr:col>1</xdr:col>
      <xdr:colOff>2298887</xdr:colOff>
      <xdr:row>24</xdr:row>
      <xdr:rowOff>175372</xdr:rowOff>
    </xdr:to>
    <xdr:grpSp>
      <xdr:nvGrpSpPr>
        <xdr:cNvPr id="6" name="Grupo 5"/>
        <xdr:cNvGrpSpPr/>
      </xdr:nvGrpSpPr>
      <xdr:grpSpPr>
        <a:xfrm>
          <a:off x="3943350" y="4781550"/>
          <a:ext cx="4403912" cy="1042147"/>
          <a:chOff x="5293894" y="6136105"/>
          <a:chExt cx="4403912" cy="1042147"/>
        </a:xfrm>
      </xdr:grpSpPr>
      <xdr:sp macro="" textlink="">
        <xdr:nvSpPr>
          <xdr:cNvPr id="7" name="CuadroTexto 6"/>
          <xdr:cNvSpPr txBox="1"/>
        </xdr:nvSpPr>
        <xdr:spPr>
          <a:xfrm>
            <a:off x="5293894" y="6136105"/>
            <a:ext cx="4403912" cy="1042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8" name="Conector recto 7"/>
          <xdr:cNvCxnSpPr/>
        </xdr:nvCxnSpPr>
        <xdr:spPr bwMode="auto">
          <a:xfrm>
            <a:off x="5925552" y="6497053"/>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370418</xdr:colOff>
      <xdr:row>10</xdr:row>
      <xdr:rowOff>0</xdr:rowOff>
    </xdr:from>
    <xdr:to>
      <xdr:col>4</xdr:col>
      <xdr:colOff>825144</xdr:colOff>
      <xdr:row>16</xdr:row>
      <xdr:rowOff>119866</xdr:rowOff>
    </xdr:to>
    <xdr:sp macro="" textlink="">
      <xdr:nvSpPr>
        <xdr:cNvPr id="2" name="CuadroTexto 1"/>
        <xdr:cNvSpPr txBox="1"/>
      </xdr:nvSpPr>
      <xdr:spPr>
        <a:xfrm>
          <a:off x="370418" y="2815167"/>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twoCellAnchor>
    <xdr:from>
      <xdr:col>1</xdr:col>
      <xdr:colOff>1396997</xdr:colOff>
      <xdr:row>23</xdr:row>
      <xdr:rowOff>105836</xdr:rowOff>
    </xdr:from>
    <xdr:to>
      <xdr:col>4</xdr:col>
      <xdr:colOff>1048992</xdr:colOff>
      <xdr:row>29</xdr:row>
      <xdr:rowOff>4983</xdr:rowOff>
    </xdr:to>
    <xdr:grpSp>
      <xdr:nvGrpSpPr>
        <xdr:cNvPr id="3" name="Grupo 2"/>
        <xdr:cNvGrpSpPr/>
      </xdr:nvGrpSpPr>
      <xdr:grpSpPr>
        <a:xfrm>
          <a:off x="3778247" y="5365753"/>
          <a:ext cx="4403912" cy="1042147"/>
          <a:chOff x="5293894" y="6136105"/>
          <a:chExt cx="4403912" cy="1042147"/>
        </a:xfrm>
      </xdr:grpSpPr>
      <xdr:sp macro="" textlink="">
        <xdr:nvSpPr>
          <xdr:cNvPr id="4" name="CuadroTexto 3"/>
          <xdr:cNvSpPr txBox="1"/>
        </xdr:nvSpPr>
        <xdr:spPr>
          <a:xfrm>
            <a:off x="5293894" y="6136105"/>
            <a:ext cx="4403912" cy="1042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5" name="Conector recto 4"/>
          <xdr:cNvCxnSpPr/>
        </xdr:nvCxnSpPr>
        <xdr:spPr bwMode="auto">
          <a:xfrm>
            <a:off x="5925552" y="6497053"/>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0</xdr:col>
      <xdr:colOff>0</xdr:colOff>
      <xdr:row>23</xdr:row>
      <xdr:rowOff>105831</xdr:rowOff>
    </xdr:from>
    <xdr:to>
      <xdr:col>1</xdr:col>
      <xdr:colOff>1276350</xdr:colOff>
      <xdr:row>27</xdr:row>
      <xdr:rowOff>139449</xdr:rowOff>
    </xdr:to>
    <xdr:grpSp>
      <xdr:nvGrpSpPr>
        <xdr:cNvPr id="6" name="Grupo 5"/>
        <xdr:cNvGrpSpPr/>
      </xdr:nvGrpSpPr>
      <xdr:grpSpPr>
        <a:xfrm>
          <a:off x="0" y="5365748"/>
          <a:ext cx="3657600" cy="795618"/>
          <a:chOff x="270703" y="6156159"/>
          <a:chExt cx="4403912" cy="795618"/>
        </a:xfrm>
      </xdr:grpSpPr>
      <xdr:sp macro="" textlink="">
        <xdr:nvSpPr>
          <xdr:cNvPr id="7" name="CuadroTexto 6"/>
          <xdr:cNvSpPr txBox="1"/>
        </xdr:nvSpPr>
        <xdr:spPr>
          <a:xfrm>
            <a:off x="270703" y="6156159"/>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xnSp macro="">
        <xdr:nvCxnSpPr>
          <xdr:cNvPr id="8" name="Conector recto 7"/>
          <xdr:cNvCxnSpPr/>
        </xdr:nvCxnSpPr>
        <xdr:spPr bwMode="auto">
          <a:xfrm>
            <a:off x="852230" y="6527132"/>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2128546</xdr:colOff>
      <xdr:row>16</xdr:row>
      <xdr:rowOff>0</xdr:rowOff>
    </xdr:from>
    <xdr:to>
      <xdr:col>6</xdr:col>
      <xdr:colOff>269194</xdr:colOff>
      <xdr:row>22</xdr:row>
      <xdr:rowOff>96539</xdr:rowOff>
    </xdr:to>
    <xdr:sp macro="" textlink="">
      <xdr:nvSpPr>
        <xdr:cNvPr id="2" name="CuadroTexto 1"/>
        <xdr:cNvSpPr txBox="1"/>
      </xdr:nvSpPr>
      <xdr:spPr>
        <a:xfrm>
          <a:off x="2128546" y="3158801"/>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twoCellAnchor>
    <xdr:from>
      <xdr:col>0</xdr:col>
      <xdr:colOff>427655</xdr:colOff>
      <xdr:row>37</xdr:row>
      <xdr:rowOff>0</xdr:rowOff>
    </xdr:from>
    <xdr:to>
      <xdr:col>1</xdr:col>
      <xdr:colOff>975051</xdr:colOff>
      <xdr:row>41</xdr:row>
      <xdr:rowOff>18067</xdr:rowOff>
    </xdr:to>
    <xdr:grpSp>
      <xdr:nvGrpSpPr>
        <xdr:cNvPr id="3" name="Grupo 2"/>
        <xdr:cNvGrpSpPr/>
      </xdr:nvGrpSpPr>
      <xdr:grpSpPr>
        <a:xfrm>
          <a:off x="427655" y="7240944"/>
          <a:ext cx="3657600" cy="795618"/>
          <a:chOff x="270703" y="6156159"/>
          <a:chExt cx="4403912" cy="795618"/>
        </a:xfrm>
      </xdr:grpSpPr>
      <xdr:sp macro="" textlink="">
        <xdr:nvSpPr>
          <xdr:cNvPr id="4" name="CuadroTexto 3"/>
          <xdr:cNvSpPr txBox="1"/>
        </xdr:nvSpPr>
        <xdr:spPr>
          <a:xfrm>
            <a:off x="270703" y="6156159"/>
            <a:ext cx="4403912" cy="7956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Elaboró:</a:t>
            </a:r>
          </a:p>
          <a:p>
            <a:endParaRPr lang="es-MX" sz="1100"/>
          </a:p>
          <a:p>
            <a:pPr algn="ctr"/>
            <a:r>
              <a:rPr lang="es-MX" sz="1100"/>
              <a:t>C.P. GERARDO MONTERO PALMA</a:t>
            </a:r>
          </a:p>
          <a:p>
            <a:pPr algn="ctr"/>
            <a:r>
              <a:rPr lang="es-MX" sz="1100"/>
              <a:t>Director de Administración</a:t>
            </a:r>
          </a:p>
        </xdr:txBody>
      </xdr:sp>
      <xdr:cxnSp macro="">
        <xdr:nvCxnSpPr>
          <xdr:cNvPr id="5" name="Conector recto 4"/>
          <xdr:cNvCxnSpPr/>
        </xdr:nvCxnSpPr>
        <xdr:spPr bwMode="auto">
          <a:xfrm>
            <a:off x="852230" y="6527132"/>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981657</xdr:colOff>
      <xdr:row>36</xdr:row>
      <xdr:rowOff>136072</xdr:rowOff>
    </xdr:from>
    <xdr:to>
      <xdr:col>6</xdr:col>
      <xdr:colOff>1731079</xdr:colOff>
      <xdr:row>42</xdr:row>
      <xdr:rowOff>11892</xdr:rowOff>
    </xdr:to>
    <xdr:grpSp>
      <xdr:nvGrpSpPr>
        <xdr:cNvPr id="6" name="Grupo 5"/>
        <xdr:cNvGrpSpPr/>
      </xdr:nvGrpSpPr>
      <xdr:grpSpPr>
        <a:xfrm>
          <a:off x="6774412" y="7182628"/>
          <a:ext cx="4403912" cy="1042147"/>
          <a:chOff x="5293894" y="6136105"/>
          <a:chExt cx="4403912" cy="1042147"/>
        </a:xfrm>
      </xdr:grpSpPr>
      <xdr:sp macro="" textlink="">
        <xdr:nvSpPr>
          <xdr:cNvPr id="7" name="CuadroTexto 6"/>
          <xdr:cNvSpPr txBox="1"/>
        </xdr:nvSpPr>
        <xdr:spPr>
          <a:xfrm>
            <a:off x="5293894" y="6136105"/>
            <a:ext cx="4403912" cy="1042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Autorizó:</a:t>
            </a:r>
          </a:p>
          <a:p>
            <a:endParaRPr lang="es-MX" sz="1100"/>
          </a:p>
          <a:p>
            <a:pPr algn="ctr"/>
            <a:r>
              <a:rPr lang="es-MX" sz="1100"/>
              <a:t>ERASTO ENSÁSTIGA SANTIAGO</a:t>
            </a:r>
          </a:p>
          <a:p>
            <a:pPr algn="ctr"/>
            <a:r>
              <a:rPr lang="es-MX" sz="1100"/>
              <a:t>Titular de la Autoridad de la Zona Patrimonio Mundial Natural y Cultural de la Humanidad en Xochimilco, Tláhuac y Milpa Alta</a:t>
            </a:r>
          </a:p>
        </xdr:txBody>
      </xdr:sp>
      <xdr:cxnSp macro="">
        <xdr:nvCxnSpPr>
          <xdr:cNvPr id="8" name="Conector recto 7"/>
          <xdr:cNvCxnSpPr/>
        </xdr:nvCxnSpPr>
        <xdr:spPr bwMode="auto">
          <a:xfrm>
            <a:off x="5925552" y="6497053"/>
            <a:ext cx="335055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288959</xdr:colOff>
      <xdr:row>13</xdr:row>
      <xdr:rowOff>0</xdr:rowOff>
    </xdr:from>
    <xdr:to>
      <xdr:col>13</xdr:col>
      <xdr:colOff>246150</xdr:colOff>
      <xdr:row>20</xdr:row>
      <xdr:rowOff>64213</xdr:rowOff>
    </xdr:to>
    <xdr:sp macro="" textlink="">
      <xdr:nvSpPr>
        <xdr:cNvPr id="2" name="CuadroTexto 1"/>
        <xdr:cNvSpPr txBox="1"/>
      </xdr:nvSpPr>
      <xdr:spPr>
        <a:xfrm>
          <a:off x="1509015" y="2771882"/>
          <a:ext cx="7587893" cy="1262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1883104</xdr:colOff>
      <xdr:row>18</xdr:row>
      <xdr:rowOff>0</xdr:rowOff>
    </xdr:from>
    <xdr:to>
      <xdr:col>17</xdr:col>
      <xdr:colOff>738</xdr:colOff>
      <xdr:row>25</xdr:row>
      <xdr:rowOff>36659</xdr:rowOff>
    </xdr:to>
    <xdr:sp macro="" textlink="">
      <xdr:nvSpPr>
        <xdr:cNvPr id="2" name="CuadroTexto 1"/>
        <xdr:cNvSpPr txBox="1"/>
      </xdr:nvSpPr>
      <xdr:spPr>
        <a:xfrm>
          <a:off x="3087414" y="2758966"/>
          <a:ext cx="7587893" cy="1262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61034</xdr:colOff>
      <xdr:row>9</xdr:row>
      <xdr:rowOff>122120</xdr:rowOff>
    </xdr:from>
    <xdr:to>
      <xdr:col>13</xdr:col>
      <xdr:colOff>834888</xdr:colOff>
      <xdr:row>16</xdr:row>
      <xdr:rowOff>29505</xdr:rowOff>
    </xdr:to>
    <xdr:sp macro="" textlink="">
      <xdr:nvSpPr>
        <xdr:cNvPr id="2" name="CuadroTexto 1"/>
        <xdr:cNvSpPr txBox="1"/>
      </xdr:nvSpPr>
      <xdr:spPr>
        <a:xfrm>
          <a:off x="2039303" y="2369043"/>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98862</xdr:colOff>
      <xdr:row>20</xdr:row>
      <xdr:rowOff>96053</xdr:rowOff>
    </xdr:to>
    <xdr:sp macro="" textlink="">
      <xdr:nvSpPr>
        <xdr:cNvPr id="2" name="CuadroTexto 1"/>
        <xdr:cNvSpPr txBox="1"/>
      </xdr:nvSpPr>
      <xdr:spPr>
        <a:xfrm>
          <a:off x="2309813" y="2726531"/>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1516223</xdr:colOff>
      <xdr:row>7</xdr:row>
      <xdr:rowOff>301293</xdr:rowOff>
    </xdr:from>
    <xdr:to>
      <xdr:col>4</xdr:col>
      <xdr:colOff>1950647</xdr:colOff>
      <xdr:row>12</xdr:row>
      <xdr:rowOff>9057</xdr:rowOff>
    </xdr:to>
    <xdr:sp macro="" textlink="">
      <xdr:nvSpPr>
        <xdr:cNvPr id="2" name="CuadroTexto 1"/>
        <xdr:cNvSpPr txBox="1"/>
      </xdr:nvSpPr>
      <xdr:spPr>
        <a:xfrm>
          <a:off x="1516223" y="2663104"/>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2060511</xdr:colOff>
      <xdr:row>13</xdr:row>
      <xdr:rowOff>0</xdr:rowOff>
    </xdr:from>
    <xdr:to>
      <xdr:col>5</xdr:col>
      <xdr:colOff>832919</xdr:colOff>
      <xdr:row>20</xdr:row>
      <xdr:rowOff>38223</xdr:rowOff>
    </xdr:to>
    <xdr:sp macro="" textlink="">
      <xdr:nvSpPr>
        <xdr:cNvPr id="2" name="CuadroTexto 1"/>
        <xdr:cNvSpPr txBox="1"/>
      </xdr:nvSpPr>
      <xdr:spPr>
        <a:xfrm>
          <a:off x="2060511" y="2983852"/>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704455</xdr:colOff>
      <xdr:row>9</xdr:row>
      <xdr:rowOff>109145</xdr:rowOff>
    </xdr:from>
    <xdr:to>
      <xdr:col>5</xdr:col>
      <xdr:colOff>2428520</xdr:colOff>
      <xdr:row>15</xdr:row>
      <xdr:rowOff>2792</xdr:rowOff>
    </xdr:to>
    <xdr:sp macro="" textlink="">
      <xdr:nvSpPr>
        <xdr:cNvPr id="2" name="CuadroTexto 1"/>
        <xdr:cNvSpPr txBox="1"/>
      </xdr:nvSpPr>
      <xdr:spPr>
        <a:xfrm>
          <a:off x="1240236" y="2391176"/>
          <a:ext cx="7587893"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225324</xdr:colOff>
      <xdr:row>13</xdr:row>
      <xdr:rowOff>61446</xdr:rowOff>
    </xdr:from>
    <xdr:to>
      <xdr:col>8</xdr:col>
      <xdr:colOff>910149</xdr:colOff>
      <xdr:row>19</xdr:row>
      <xdr:rowOff>156731</xdr:rowOff>
    </xdr:to>
    <xdr:sp macro="" textlink="">
      <xdr:nvSpPr>
        <xdr:cNvPr id="2" name="CuadroTexto 1"/>
        <xdr:cNvSpPr txBox="1"/>
      </xdr:nvSpPr>
      <xdr:spPr>
        <a:xfrm>
          <a:off x="5284840" y="2939430"/>
          <a:ext cx="6266680" cy="1262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 O    A P L I C 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no/AppData/Local/Microsoft/Windows/Temporary%20Internet%20Files/Content.Outlook/1541C9KM/Clasificaci&#243;n%20Econ&#243;mica%20Por%20Tipo%20de%20Gast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no/AppData/Local/Microsoft/Windows/Temporary%20Internet%20Files/Content.Outlook/1541C9KM/Clasificaci&#243;n%20por%20Objeto%20del%20Gasto%20Cap&#237;tulo%20y%20Concep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A"/>
      <sheetName val="Prog PAR"/>
      <sheetName val="Viv"/>
      <sheetName val="Educ Salud y AS"/>
      <sheetName val="cats"/>
    </sheetNames>
    <sheetDataSet>
      <sheetData sheetId="0"/>
      <sheetData sheetId="1" refreshError="1"/>
      <sheetData sheetId="2" refreshError="1"/>
      <sheetData sheetId="3" refreshError="1"/>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o del Gasto"/>
      <sheetName val="Prog PAR"/>
      <sheetName val="Viv"/>
      <sheetName val="Educ Salud y AS"/>
      <sheetName val="cats"/>
    </sheetNames>
    <sheetDataSet>
      <sheetData sheetId="0"/>
      <sheetData sheetId="1" refreshError="1"/>
      <sheetData sheetId="2" refreshError="1"/>
      <sheetData sheetId="3" refreshError="1"/>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4"/>
  <sheetViews>
    <sheetView showGridLines="0" zoomScale="84" zoomScaleNormal="84" workbookViewId="0"/>
  </sheetViews>
  <sheetFormatPr baseColWidth="10" defaultColWidth="11.42578125" defaultRowHeight="13.5"/>
  <cols>
    <col min="1" max="16384" width="11.42578125" style="2"/>
  </cols>
  <sheetData>
    <row r="14" spans="1:13" ht="30" customHeight="1">
      <c r="A14" s="627" t="s">
        <v>450</v>
      </c>
      <c r="B14" s="627"/>
      <c r="C14" s="627"/>
      <c r="D14" s="627"/>
      <c r="E14" s="627"/>
      <c r="F14" s="627"/>
      <c r="G14" s="627"/>
      <c r="H14" s="627"/>
      <c r="I14" s="627"/>
      <c r="J14" s="627"/>
      <c r="K14" s="627"/>
      <c r="L14" s="84"/>
      <c r="M14" s="84"/>
    </row>
    <row r="15" spans="1:13" ht="30" customHeight="1">
      <c r="A15" s="627"/>
      <c r="B15" s="627"/>
      <c r="C15" s="627"/>
      <c r="D15" s="627"/>
      <c r="E15" s="627"/>
      <c r="F15" s="627"/>
      <c r="G15" s="627"/>
      <c r="H15" s="627"/>
      <c r="I15" s="627"/>
      <c r="J15" s="627"/>
      <c r="K15" s="627"/>
      <c r="L15" s="84"/>
      <c r="M15" s="84"/>
    </row>
    <row r="16" spans="1:13" ht="30" customHeight="1">
      <c r="A16" s="627"/>
      <c r="B16" s="627"/>
      <c r="C16" s="627"/>
      <c r="D16" s="627"/>
      <c r="E16" s="627"/>
      <c r="F16" s="627"/>
      <c r="G16" s="627"/>
      <c r="H16" s="627"/>
      <c r="I16" s="627"/>
      <c r="J16" s="627"/>
      <c r="K16" s="627"/>
      <c r="L16" s="84"/>
      <c r="M16" s="84"/>
    </row>
    <row r="17" spans="1:13">
      <c r="A17" s="147"/>
      <c r="B17" s="147"/>
      <c r="C17" s="147"/>
      <c r="D17" s="147"/>
      <c r="E17" s="147"/>
      <c r="F17" s="147"/>
      <c r="G17" s="147"/>
      <c r="H17" s="147"/>
      <c r="I17" s="147"/>
      <c r="J17" s="147"/>
      <c r="K17" s="147"/>
    </row>
    <row r="18" spans="1:13" ht="15" customHeight="1">
      <c r="A18" s="628" t="s">
        <v>390</v>
      </c>
      <c r="B18" s="628"/>
      <c r="C18" s="628"/>
      <c r="D18" s="628"/>
      <c r="E18" s="628"/>
      <c r="F18" s="628"/>
      <c r="G18" s="628"/>
      <c r="H18" s="628"/>
      <c r="I18" s="628"/>
      <c r="J18" s="628"/>
      <c r="K18" s="628"/>
      <c r="L18" s="84"/>
      <c r="M18" s="84"/>
    </row>
    <row r="19" spans="1:13" ht="15" customHeight="1">
      <c r="A19" s="628"/>
      <c r="B19" s="628"/>
      <c r="C19" s="628"/>
      <c r="D19" s="628"/>
      <c r="E19" s="628"/>
      <c r="F19" s="628"/>
      <c r="G19" s="628"/>
      <c r="H19" s="628"/>
      <c r="I19" s="628"/>
      <c r="J19" s="628"/>
      <c r="K19" s="628"/>
      <c r="L19" s="84"/>
      <c r="M19" s="84"/>
    </row>
    <row r="20" spans="1:13" ht="15" customHeight="1">
      <c r="A20" s="628"/>
      <c r="B20" s="628"/>
      <c r="C20" s="628"/>
      <c r="D20" s="628"/>
      <c r="E20" s="628"/>
      <c r="F20" s="628"/>
      <c r="G20" s="628"/>
      <c r="H20" s="628"/>
      <c r="I20" s="628"/>
      <c r="J20" s="628"/>
      <c r="K20" s="628"/>
      <c r="L20" s="84"/>
      <c r="M20" s="84"/>
    </row>
    <row r="21" spans="1:13" ht="15" customHeight="1">
      <c r="A21" s="628"/>
      <c r="B21" s="628"/>
      <c r="C21" s="628"/>
      <c r="D21" s="628"/>
      <c r="E21" s="628"/>
      <c r="F21" s="628"/>
      <c r="G21" s="628"/>
      <c r="H21" s="628"/>
      <c r="I21" s="628"/>
      <c r="J21" s="628"/>
      <c r="K21" s="628"/>
      <c r="L21" s="84"/>
      <c r="M21" s="84"/>
    </row>
    <row r="22" spans="1:13" ht="13.15" customHeight="1">
      <c r="A22" s="84"/>
      <c r="B22" s="84"/>
      <c r="C22" s="84"/>
      <c r="D22" s="84"/>
      <c r="E22" s="84"/>
      <c r="F22" s="84"/>
      <c r="G22" s="84"/>
      <c r="H22" s="84"/>
      <c r="I22" s="84"/>
      <c r="J22" s="84"/>
      <c r="K22" s="84"/>
      <c r="L22" s="84"/>
      <c r="M22" s="84"/>
    </row>
    <row r="23" spans="1:13" ht="13.15" customHeight="1">
      <c r="A23" s="84"/>
      <c r="B23" s="84"/>
      <c r="C23" s="84"/>
      <c r="D23" s="84"/>
      <c r="E23" s="84"/>
      <c r="F23" s="84"/>
      <c r="G23" s="84"/>
      <c r="H23" s="84"/>
      <c r="I23" s="84"/>
      <c r="J23" s="84"/>
      <c r="K23" s="84"/>
      <c r="L23" s="84"/>
      <c r="M23" s="84"/>
    </row>
    <row r="31" spans="1:13" s="89" customFormat="1" ht="16.5">
      <c r="A31" s="527" t="s">
        <v>525</v>
      </c>
      <c r="B31" s="85"/>
      <c r="C31" s="85"/>
      <c r="D31" s="86"/>
      <c r="E31" s="86"/>
      <c r="F31" s="87"/>
      <c r="G31" s="528" t="s">
        <v>526</v>
      </c>
      <c r="H31" s="85"/>
      <c r="I31" s="85"/>
      <c r="J31" s="85"/>
      <c r="K31" s="88"/>
      <c r="L31" s="88"/>
    </row>
    <row r="32" spans="1:13" s="89" customFormat="1" ht="19.899999999999999" customHeight="1">
      <c r="B32" s="629" t="s">
        <v>446</v>
      </c>
      <c r="C32" s="629"/>
      <c r="D32" s="629"/>
      <c r="E32" s="629"/>
      <c r="F32" s="377"/>
      <c r="G32" s="378"/>
      <c r="H32" s="629" t="s">
        <v>448</v>
      </c>
      <c r="I32" s="629"/>
      <c r="J32" s="629"/>
      <c r="K32" s="629"/>
      <c r="L32" s="90"/>
      <c r="M32" s="90"/>
    </row>
    <row r="33" spans="2:11" ht="15.75">
      <c r="B33" s="630" t="s">
        <v>447</v>
      </c>
      <c r="C33" s="630"/>
      <c r="D33" s="630"/>
      <c r="E33" s="630"/>
      <c r="F33" s="379"/>
      <c r="G33" s="379"/>
      <c r="H33" s="630" t="s">
        <v>449</v>
      </c>
      <c r="I33" s="630"/>
      <c r="J33" s="630"/>
      <c r="K33" s="630"/>
    </row>
    <row r="34" spans="2:11">
      <c r="B34" s="379"/>
      <c r="C34" s="379"/>
      <c r="D34" s="379"/>
      <c r="E34" s="379"/>
      <c r="F34" s="379"/>
      <c r="G34" s="379"/>
      <c r="H34" s="379"/>
      <c r="I34" s="379"/>
      <c r="J34" s="379"/>
      <c r="K34" s="379"/>
    </row>
  </sheetData>
  <mergeCells count="6">
    <mergeCell ref="A14:K16"/>
    <mergeCell ref="A18:K21"/>
    <mergeCell ref="B32:E32"/>
    <mergeCell ref="B33:E33"/>
    <mergeCell ref="H32:K32"/>
    <mergeCell ref="H33:K33"/>
  </mergeCells>
  <printOptions horizontalCentered="1"/>
  <pageMargins left="0.59055118110236227" right="0.59055118110236227" top="0.35433070866141736" bottom="0.35433070866141736" header="0.39370078740157483" footer="0.19685039370078741"/>
  <pageSetup orientation="landscape" verticalDpi="597" r:id="rId1"/>
  <headerFooter alignWithMargins="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37"/>
  <sheetViews>
    <sheetView showGridLines="0" zoomScale="104" zoomScaleNormal="104" workbookViewId="0">
      <selection sqref="A1:G1"/>
    </sheetView>
  </sheetViews>
  <sheetFormatPr baseColWidth="10" defaultColWidth="11.42578125" defaultRowHeight="13.5"/>
  <cols>
    <col min="1" max="1" width="36.42578125" style="1" customWidth="1"/>
    <col min="2" max="2" width="15.28515625" style="1" customWidth="1"/>
    <col min="3" max="5" width="16.140625" style="1" customWidth="1"/>
    <col min="6" max="6" width="17.28515625" style="1" customWidth="1"/>
    <col min="7" max="7" width="42.7109375" style="1" customWidth="1"/>
    <col min="8" max="16384" width="11.42578125" style="1"/>
  </cols>
  <sheetData>
    <row r="1" spans="1:7" ht="24.95" customHeight="1">
      <c r="A1" s="787" t="s">
        <v>113</v>
      </c>
      <c r="B1" s="788"/>
      <c r="C1" s="788"/>
      <c r="D1" s="788"/>
      <c r="E1" s="788"/>
      <c r="F1" s="788"/>
      <c r="G1" s="789"/>
    </row>
    <row r="2" spans="1:7" ht="24.95" customHeight="1">
      <c r="A2" s="790" t="s">
        <v>451</v>
      </c>
      <c r="B2" s="791"/>
      <c r="C2" s="791"/>
      <c r="D2" s="791"/>
      <c r="E2" s="791"/>
      <c r="F2" s="791"/>
      <c r="G2" s="792"/>
    </row>
    <row r="3" spans="1:7" ht="20.100000000000001" customHeight="1">
      <c r="A3" s="676" t="s">
        <v>16</v>
      </c>
      <c r="B3" s="682" t="s">
        <v>17</v>
      </c>
      <c r="C3" s="684"/>
      <c r="D3" s="682" t="s">
        <v>0</v>
      </c>
      <c r="E3" s="683"/>
      <c r="F3" s="684"/>
      <c r="G3" s="676" t="s">
        <v>15</v>
      </c>
    </row>
    <row r="4" spans="1:7" ht="19.5" customHeight="1">
      <c r="A4" s="783"/>
      <c r="B4" s="211" t="s">
        <v>79</v>
      </c>
      <c r="C4" s="211" t="s">
        <v>18</v>
      </c>
      <c r="D4" s="210" t="s">
        <v>83</v>
      </c>
      <c r="E4" s="210" t="s">
        <v>2</v>
      </c>
      <c r="F4" s="210" t="s">
        <v>3</v>
      </c>
      <c r="G4" s="783"/>
    </row>
    <row r="5" spans="1:7" s="541" customFormat="1" ht="24.95" customHeight="1">
      <c r="A5" s="542" t="s">
        <v>527</v>
      </c>
      <c r="B5" s="543" t="s">
        <v>528</v>
      </c>
      <c r="C5" s="543">
        <v>5</v>
      </c>
      <c r="D5" s="544">
        <v>60000</v>
      </c>
      <c r="E5" s="544">
        <v>81600</v>
      </c>
      <c r="F5" s="545">
        <v>81600</v>
      </c>
      <c r="G5" s="547" t="s">
        <v>531</v>
      </c>
    </row>
    <row r="6" spans="1:7" s="541" customFormat="1" ht="24.95" customHeight="1">
      <c r="A6" s="542" t="s">
        <v>527</v>
      </c>
      <c r="B6" s="543" t="s">
        <v>528</v>
      </c>
      <c r="C6" s="543">
        <v>5</v>
      </c>
      <c r="D6" s="544">
        <v>65000</v>
      </c>
      <c r="E6" s="544">
        <v>131580</v>
      </c>
      <c r="F6" s="545">
        <v>131580</v>
      </c>
      <c r="G6" s="547" t="s">
        <v>532</v>
      </c>
    </row>
    <row r="7" spans="1:7" s="541" customFormat="1" ht="24.95" customHeight="1">
      <c r="A7" s="542" t="s">
        <v>527</v>
      </c>
      <c r="B7" s="543" t="s">
        <v>528</v>
      </c>
      <c r="C7" s="543">
        <v>5</v>
      </c>
      <c r="D7" s="544">
        <v>65000</v>
      </c>
      <c r="E7" s="544">
        <v>117580</v>
      </c>
      <c r="F7" s="545">
        <v>117580</v>
      </c>
      <c r="G7" s="546" t="s">
        <v>533</v>
      </c>
    </row>
    <row r="8" spans="1:7" s="541" customFormat="1" ht="24.95" customHeight="1">
      <c r="A8" s="542" t="s">
        <v>527</v>
      </c>
      <c r="B8" s="543" t="s">
        <v>528</v>
      </c>
      <c r="C8" s="543">
        <v>5</v>
      </c>
      <c r="D8" s="544">
        <v>50000</v>
      </c>
      <c r="E8" s="544">
        <v>60000</v>
      </c>
      <c r="F8" s="545">
        <v>60000</v>
      </c>
      <c r="G8" s="547" t="s">
        <v>534</v>
      </c>
    </row>
    <row r="9" spans="1:7" s="541" customFormat="1" ht="24.95" customHeight="1">
      <c r="A9" s="542" t="s">
        <v>527</v>
      </c>
      <c r="B9" s="543" t="s">
        <v>528</v>
      </c>
      <c r="C9" s="543">
        <v>5</v>
      </c>
      <c r="D9" s="544">
        <v>60000</v>
      </c>
      <c r="E9" s="544">
        <v>90558</v>
      </c>
      <c r="F9" s="545">
        <v>90558</v>
      </c>
      <c r="G9" s="547" t="s">
        <v>535</v>
      </c>
    </row>
    <row r="10" spans="1:7" s="541" customFormat="1" ht="24.95" customHeight="1">
      <c r="A10" s="542" t="s">
        <v>527</v>
      </c>
      <c r="B10" s="543" t="s">
        <v>528</v>
      </c>
      <c r="C10" s="543">
        <v>5</v>
      </c>
      <c r="D10" s="544">
        <v>60000</v>
      </c>
      <c r="E10" s="544">
        <v>71600</v>
      </c>
      <c r="F10" s="545">
        <v>71600</v>
      </c>
      <c r="G10" s="547" t="s">
        <v>536</v>
      </c>
    </row>
    <row r="11" spans="1:7" s="541" customFormat="1" ht="24.95" customHeight="1">
      <c r="A11" s="542" t="s">
        <v>527</v>
      </c>
      <c r="B11" s="543" t="s">
        <v>528</v>
      </c>
      <c r="C11" s="543">
        <v>5</v>
      </c>
      <c r="D11" s="544">
        <v>65000</v>
      </c>
      <c r="E11" s="544">
        <v>117580</v>
      </c>
      <c r="F11" s="545">
        <v>117580</v>
      </c>
      <c r="G11" s="546" t="s">
        <v>537</v>
      </c>
    </row>
    <row r="12" spans="1:7" s="541" customFormat="1" ht="24.95" customHeight="1">
      <c r="A12" s="542" t="s">
        <v>527</v>
      </c>
      <c r="B12" s="543" t="s">
        <v>528</v>
      </c>
      <c r="C12" s="543">
        <v>5</v>
      </c>
      <c r="D12" s="544">
        <v>65000</v>
      </c>
      <c r="E12" s="544">
        <v>121580</v>
      </c>
      <c r="F12" s="545">
        <v>121580</v>
      </c>
      <c r="G12" s="547" t="s">
        <v>538</v>
      </c>
    </row>
    <row r="13" spans="1:7" s="541" customFormat="1" ht="24.95" customHeight="1">
      <c r="A13" s="542" t="s">
        <v>527</v>
      </c>
      <c r="B13" s="543" t="s">
        <v>528</v>
      </c>
      <c r="C13" s="543">
        <v>5</v>
      </c>
      <c r="D13" s="544">
        <v>65000</v>
      </c>
      <c r="E13" s="544">
        <v>121580</v>
      </c>
      <c r="F13" s="545">
        <v>121580</v>
      </c>
      <c r="G13" s="546" t="s">
        <v>539</v>
      </c>
    </row>
    <row r="14" spans="1:7" s="541" customFormat="1" ht="24.95" customHeight="1">
      <c r="A14" s="542" t="s">
        <v>527</v>
      </c>
      <c r="B14" s="543" t="s">
        <v>528</v>
      </c>
      <c r="C14" s="543">
        <v>5</v>
      </c>
      <c r="D14" s="544">
        <v>60000</v>
      </c>
      <c r="E14" s="544">
        <v>91580</v>
      </c>
      <c r="F14" s="545">
        <v>91580</v>
      </c>
      <c r="G14" s="547" t="s">
        <v>540</v>
      </c>
    </row>
    <row r="15" spans="1:7" s="541" customFormat="1" ht="24.95" customHeight="1">
      <c r="A15" s="542" t="s">
        <v>527</v>
      </c>
      <c r="B15" s="543" t="s">
        <v>528</v>
      </c>
      <c r="C15" s="543">
        <v>5</v>
      </c>
      <c r="D15" s="544">
        <v>65000</v>
      </c>
      <c r="E15" s="544">
        <v>121580</v>
      </c>
      <c r="F15" s="545">
        <v>121580</v>
      </c>
      <c r="G15" s="546" t="s">
        <v>541</v>
      </c>
    </row>
    <row r="16" spans="1:7" s="541" customFormat="1" ht="24.95" customHeight="1">
      <c r="A16" s="542" t="s">
        <v>527</v>
      </c>
      <c r="B16" s="543" t="s">
        <v>528</v>
      </c>
      <c r="C16" s="543">
        <v>5</v>
      </c>
      <c r="D16" s="544">
        <v>65000</v>
      </c>
      <c r="E16" s="544">
        <v>121580</v>
      </c>
      <c r="F16" s="545">
        <v>121580</v>
      </c>
      <c r="G16" s="547" t="s">
        <v>542</v>
      </c>
    </row>
    <row r="17" spans="1:7" s="541" customFormat="1" ht="24.95" customHeight="1">
      <c r="A17" s="542" t="s">
        <v>527</v>
      </c>
      <c r="B17" s="543" t="s">
        <v>528</v>
      </c>
      <c r="C17" s="543">
        <v>5</v>
      </c>
      <c r="D17" s="544">
        <v>65000</v>
      </c>
      <c r="E17" s="544">
        <v>121580</v>
      </c>
      <c r="F17" s="545">
        <v>121580</v>
      </c>
      <c r="G17" s="546" t="s">
        <v>543</v>
      </c>
    </row>
    <row r="18" spans="1:7" s="541" customFormat="1" ht="24.95" customHeight="1">
      <c r="A18" s="542" t="s">
        <v>527</v>
      </c>
      <c r="B18" s="543" t="s">
        <v>528</v>
      </c>
      <c r="C18" s="543">
        <v>5</v>
      </c>
      <c r="D18" s="544">
        <v>50000</v>
      </c>
      <c r="E18" s="544">
        <v>56580</v>
      </c>
      <c r="F18" s="545">
        <v>56580</v>
      </c>
      <c r="G18" s="546" t="s">
        <v>544</v>
      </c>
    </row>
    <row r="19" spans="1:7" s="541" customFormat="1" ht="24.95" customHeight="1">
      <c r="A19" s="542" t="s">
        <v>527</v>
      </c>
      <c r="B19" s="543" t="s">
        <v>528</v>
      </c>
      <c r="C19" s="543">
        <v>5</v>
      </c>
      <c r="D19" s="544">
        <v>65000</v>
      </c>
      <c r="E19" s="544">
        <v>111580</v>
      </c>
      <c r="F19" s="545">
        <v>111580</v>
      </c>
      <c r="G19" s="546" t="s">
        <v>545</v>
      </c>
    </row>
    <row r="20" spans="1:7" s="541" customFormat="1" ht="24.95" customHeight="1">
      <c r="A20" s="542" t="s">
        <v>527</v>
      </c>
      <c r="B20" s="543" t="s">
        <v>528</v>
      </c>
      <c r="C20" s="543">
        <v>5</v>
      </c>
      <c r="D20" s="544">
        <v>65000</v>
      </c>
      <c r="E20" s="544">
        <v>131580</v>
      </c>
      <c r="F20" s="545">
        <v>131580</v>
      </c>
      <c r="G20" s="546" t="s">
        <v>546</v>
      </c>
    </row>
    <row r="21" spans="1:7" s="541" customFormat="1" ht="24.95" customHeight="1">
      <c r="A21" s="542" t="s">
        <v>527</v>
      </c>
      <c r="B21" s="543" t="s">
        <v>528</v>
      </c>
      <c r="C21" s="543">
        <v>5</v>
      </c>
      <c r="D21" s="544">
        <v>55000</v>
      </c>
      <c r="E21" s="544">
        <v>71580</v>
      </c>
      <c r="F21" s="545">
        <v>71580</v>
      </c>
      <c r="G21" s="546" t="s">
        <v>547</v>
      </c>
    </row>
    <row r="22" spans="1:7" s="541" customFormat="1" ht="24.95" customHeight="1">
      <c r="A22" s="542" t="s">
        <v>527</v>
      </c>
      <c r="B22" s="543" t="s">
        <v>528</v>
      </c>
      <c r="C22" s="543">
        <v>5</v>
      </c>
      <c r="D22" s="544">
        <v>50000</v>
      </c>
      <c r="E22" s="544">
        <v>50000</v>
      </c>
      <c r="F22" s="545">
        <v>50000</v>
      </c>
      <c r="G22" s="547" t="s">
        <v>548</v>
      </c>
    </row>
    <row r="23" spans="1:7" s="541" customFormat="1" ht="24.95" customHeight="1">
      <c r="A23" s="542" t="s">
        <v>527</v>
      </c>
      <c r="B23" s="543" t="s">
        <v>528</v>
      </c>
      <c r="C23" s="543">
        <v>5</v>
      </c>
      <c r="D23" s="544">
        <v>55000</v>
      </c>
      <c r="E23" s="544">
        <v>81580</v>
      </c>
      <c r="F23" s="545">
        <v>81580</v>
      </c>
      <c r="G23" s="546" t="s">
        <v>549</v>
      </c>
    </row>
    <row r="24" spans="1:7" s="541" customFormat="1" ht="24.95" customHeight="1">
      <c r="A24" s="542" t="s">
        <v>527</v>
      </c>
      <c r="B24" s="543" t="s">
        <v>528</v>
      </c>
      <c r="C24" s="543">
        <v>5</v>
      </c>
      <c r="D24" s="544">
        <v>65000</v>
      </c>
      <c r="E24" s="544">
        <v>180000</v>
      </c>
      <c r="F24" s="545">
        <v>180000</v>
      </c>
      <c r="G24" s="547" t="s">
        <v>550</v>
      </c>
    </row>
    <row r="25" spans="1:7" s="541" customFormat="1" ht="24.95" customHeight="1">
      <c r="A25" s="542" t="s">
        <v>527</v>
      </c>
      <c r="B25" s="543" t="s">
        <v>528</v>
      </c>
      <c r="C25" s="543">
        <v>5</v>
      </c>
      <c r="D25" s="544">
        <v>65000</v>
      </c>
      <c r="E25" s="544">
        <v>171580</v>
      </c>
      <c r="F25" s="545">
        <v>171580</v>
      </c>
      <c r="G25" s="547" t="s">
        <v>551</v>
      </c>
    </row>
    <row r="26" spans="1:7" s="541" customFormat="1" ht="24.95" customHeight="1">
      <c r="A26" s="542" t="s">
        <v>527</v>
      </c>
      <c r="B26" s="543" t="s">
        <v>528</v>
      </c>
      <c r="C26" s="543">
        <v>5</v>
      </c>
      <c r="D26" s="544">
        <v>55000</v>
      </c>
      <c r="E26" s="544">
        <v>91600</v>
      </c>
      <c r="F26" s="545">
        <v>91600</v>
      </c>
      <c r="G26" s="546" t="s">
        <v>552</v>
      </c>
    </row>
    <row r="27" spans="1:7" s="541" customFormat="1" ht="24.95" customHeight="1">
      <c r="A27" s="542" t="s">
        <v>527</v>
      </c>
      <c r="B27" s="543" t="s">
        <v>528</v>
      </c>
      <c r="C27" s="543">
        <v>5</v>
      </c>
      <c r="D27" s="544">
        <v>65000</v>
      </c>
      <c r="E27" s="544">
        <v>101600</v>
      </c>
      <c r="F27" s="545">
        <v>101600</v>
      </c>
      <c r="G27" s="547" t="s">
        <v>553</v>
      </c>
    </row>
    <row r="28" spans="1:7" s="541" customFormat="1" ht="24.95" customHeight="1">
      <c r="A28" s="542" t="s">
        <v>527</v>
      </c>
      <c r="B28" s="543" t="s">
        <v>528</v>
      </c>
      <c r="C28" s="543">
        <v>5</v>
      </c>
      <c r="D28" s="544">
        <v>55000</v>
      </c>
      <c r="E28" s="544">
        <v>91600</v>
      </c>
      <c r="F28" s="545">
        <v>91600</v>
      </c>
      <c r="G28" s="547" t="s">
        <v>554</v>
      </c>
    </row>
    <row r="29" spans="1:7" s="541" customFormat="1" ht="24.95" customHeight="1">
      <c r="A29" s="542" t="s">
        <v>527</v>
      </c>
      <c r="B29" s="543" t="s">
        <v>528</v>
      </c>
      <c r="C29" s="543">
        <v>5</v>
      </c>
      <c r="D29" s="544">
        <v>65000</v>
      </c>
      <c r="E29" s="544">
        <v>101600</v>
      </c>
      <c r="F29" s="545">
        <v>101600</v>
      </c>
      <c r="G29" s="547" t="s">
        <v>555</v>
      </c>
    </row>
    <row r="30" spans="1:7" s="541" customFormat="1" ht="24.95" customHeight="1">
      <c r="A30" s="542" t="s">
        <v>527</v>
      </c>
      <c r="B30" s="543" t="s">
        <v>528</v>
      </c>
      <c r="C30" s="543">
        <v>5</v>
      </c>
      <c r="D30" s="544">
        <v>65000</v>
      </c>
      <c r="E30" s="544">
        <v>131580</v>
      </c>
      <c r="F30" s="545">
        <v>131580</v>
      </c>
      <c r="G30" s="546" t="s">
        <v>556</v>
      </c>
    </row>
    <row r="31" spans="1:7" s="541" customFormat="1" ht="24.95" customHeight="1">
      <c r="A31" s="542" t="s">
        <v>527</v>
      </c>
      <c r="B31" s="543" t="s">
        <v>528</v>
      </c>
      <c r="C31" s="543">
        <v>5</v>
      </c>
      <c r="D31" s="544">
        <v>65000</v>
      </c>
      <c r="E31" s="544">
        <v>146580</v>
      </c>
      <c r="F31" s="545">
        <v>146580</v>
      </c>
      <c r="G31" s="546" t="s">
        <v>557</v>
      </c>
    </row>
    <row r="32" spans="1:7" s="541" customFormat="1" ht="24.95" customHeight="1">
      <c r="A32" s="542" t="s">
        <v>527</v>
      </c>
      <c r="B32" s="543" t="s">
        <v>528</v>
      </c>
      <c r="C32" s="543">
        <v>5</v>
      </c>
      <c r="D32" s="544">
        <v>65000</v>
      </c>
      <c r="E32" s="544">
        <v>151580</v>
      </c>
      <c r="F32" s="545">
        <v>151580</v>
      </c>
      <c r="G32" s="547" t="s">
        <v>558</v>
      </c>
    </row>
    <row r="33" spans="1:7" s="541" customFormat="1" ht="24.95" customHeight="1">
      <c r="A33" s="542" t="s">
        <v>527</v>
      </c>
      <c r="B33" s="543" t="s">
        <v>528</v>
      </c>
      <c r="C33" s="543">
        <v>5</v>
      </c>
      <c r="D33" s="544">
        <v>55000</v>
      </c>
      <c r="E33" s="544">
        <v>91580</v>
      </c>
      <c r="F33" s="545">
        <v>91580</v>
      </c>
      <c r="G33" s="546" t="s">
        <v>559</v>
      </c>
    </row>
    <row r="34" spans="1:7" s="541" customFormat="1" ht="24.95" customHeight="1">
      <c r="A34" s="542" t="s">
        <v>527</v>
      </c>
      <c r="B34" s="543" t="s">
        <v>528</v>
      </c>
      <c r="C34" s="543">
        <v>5</v>
      </c>
      <c r="D34" s="544">
        <v>65000</v>
      </c>
      <c r="E34" s="544">
        <v>111580</v>
      </c>
      <c r="F34" s="545">
        <v>111580</v>
      </c>
      <c r="G34" s="547" t="s">
        <v>560</v>
      </c>
    </row>
    <row r="35" spans="1:7" s="541" customFormat="1" ht="24.95" customHeight="1">
      <c r="A35" s="542" t="s">
        <v>527</v>
      </c>
      <c r="B35" s="543" t="s">
        <v>528</v>
      </c>
      <c r="C35" s="543">
        <v>5</v>
      </c>
      <c r="D35" s="544">
        <v>50000</v>
      </c>
      <c r="E35" s="544">
        <v>61580</v>
      </c>
      <c r="F35" s="545">
        <v>61580</v>
      </c>
      <c r="G35" s="546" t="s">
        <v>561</v>
      </c>
    </row>
    <row r="36" spans="1:7" s="541" customFormat="1" ht="24.95" customHeight="1">
      <c r="A36" s="542" t="s">
        <v>527</v>
      </c>
      <c r="B36" s="543" t="s">
        <v>528</v>
      </c>
      <c r="C36" s="543">
        <v>5</v>
      </c>
      <c r="D36" s="544">
        <v>55000</v>
      </c>
      <c r="E36" s="544">
        <v>81600</v>
      </c>
      <c r="F36" s="545">
        <v>81600</v>
      </c>
      <c r="G36" s="547" t="s">
        <v>562</v>
      </c>
    </row>
    <row r="37" spans="1:7" s="541" customFormat="1" ht="24.95" customHeight="1">
      <c r="A37" s="542" t="s">
        <v>527</v>
      </c>
      <c r="B37" s="543" t="s">
        <v>528</v>
      </c>
      <c r="C37" s="543">
        <v>5</v>
      </c>
      <c r="D37" s="544">
        <v>65000</v>
      </c>
      <c r="E37" s="544">
        <v>111580</v>
      </c>
      <c r="F37" s="545">
        <v>111580</v>
      </c>
      <c r="G37" s="547" t="s">
        <v>563</v>
      </c>
    </row>
    <row r="38" spans="1:7" s="541" customFormat="1" ht="24.95" customHeight="1">
      <c r="A38" s="542" t="s">
        <v>527</v>
      </c>
      <c r="B38" s="543" t="s">
        <v>528</v>
      </c>
      <c r="C38" s="543">
        <v>5</v>
      </c>
      <c r="D38" s="544">
        <v>65000</v>
      </c>
      <c r="E38" s="544">
        <v>111580</v>
      </c>
      <c r="F38" s="545">
        <v>111580</v>
      </c>
      <c r="G38" s="547" t="s">
        <v>564</v>
      </c>
    </row>
    <row r="39" spans="1:7" s="541" customFormat="1" ht="24.95" customHeight="1">
      <c r="A39" s="542" t="s">
        <v>527</v>
      </c>
      <c r="B39" s="543" t="s">
        <v>528</v>
      </c>
      <c r="C39" s="543">
        <v>5</v>
      </c>
      <c r="D39" s="544">
        <v>65000</v>
      </c>
      <c r="E39" s="544">
        <v>111580</v>
      </c>
      <c r="F39" s="545">
        <v>111580</v>
      </c>
      <c r="G39" s="546" t="s">
        <v>565</v>
      </c>
    </row>
    <row r="40" spans="1:7" s="541" customFormat="1" ht="24.95" customHeight="1">
      <c r="A40" s="542" t="s">
        <v>527</v>
      </c>
      <c r="B40" s="543" t="s">
        <v>528</v>
      </c>
      <c r="C40" s="543">
        <v>5</v>
      </c>
      <c r="D40" s="544">
        <v>55000</v>
      </c>
      <c r="E40" s="544">
        <v>81600</v>
      </c>
      <c r="F40" s="545">
        <v>81600</v>
      </c>
      <c r="G40" s="547" t="s">
        <v>566</v>
      </c>
    </row>
    <row r="41" spans="1:7" s="541" customFormat="1" ht="24.95" customHeight="1">
      <c r="A41" s="542" t="s">
        <v>527</v>
      </c>
      <c r="B41" s="543" t="s">
        <v>528</v>
      </c>
      <c r="C41" s="543">
        <v>5</v>
      </c>
      <c r="D41" s="544">
        <v>65000</v>
      </c>
      <c r="E41" s="544">
        <v>111580</v>
      </c>
      <c r="F41" s="545">
        <v>111580</v>
      </c>
      <c r="G41" s="546" t="s">
        <v>567</v>
      </c>
    </row>
    <row r="42" spans="1:7" s="541" customFormat="1" ht="24.95" customHeight="1">
      <c r="A42" s="542" t="s">
        <v>527</v>
      </c>
      <c r="B42" s="543" t="s">
        <v>528</v>
      </c>
      <c r="C42" s="543">
        <v>5</v>
      </c>
      <c r="D42" s="544">
        <v>55000</v>
      </c>
      <c r="E42" s="544">
        <v>98000</v>
      </c>
      <c r="F42" s="545">
        <v>98000</v>
      </c>
      <c r="G42" s="547" t="s">
        <v>568</v>
      </c>
    </row>
    <row r="43" spans="1:7" s="541" customFormat="1" ht="24.95" customHeight="1">
      <c r="A43" s="542" t="s">
        <v>527</v>
      </c>
      <c r="B43" s="543" t="s">
        <v>528</v>
      </c>
      <c r="C43" s="543">
        <v>5</v>
      </c>
      <c r="D43" s="544">
        <v>65000</v>
      </c>
      <c r="E43" s="544">
        <v>101580</v>
      </c>
      <c r="F43" s="545">
        <v>101580</v>
      </c>
      <c r="G43" s="546" t="s">
        <v>569</v>
      </c>
    </row>
    <row r="44" spans="1:7" s="541" customFormat="1" ht="24.95" customHeight="1">
      <c r="A44" s="542" t="s">
        <v>527</v>
      </c>
      <c r="B44" s="543" t="s">
        <v>528</v>
      </c>
      <c r="C44" s="543">
        <v>5</v>
      </c>
      <c r="D44" s="544">
        <v>65000</v>
      </c>
      <c r="E44" s="544">
        <v>101580</v>
      </c>
      <c r="F44" s="545">
        <v>101580</v>
      </c>
      <c r="G44" s="546" t="s">
        <v>570</v>
      </c>
    </row>
    <row r="45" spans="1:7" s="541" customFormat="1" ht="24.95" customHeight="1">
      <c r="A45" s="542" t="s">
        <v>527</v>
      </c>
      <c r="B45" s="543" t="s">
        <v>528</v>
      </c>
      <c r="C45" s="543">
        <v>5</v>
      </c>
      <c r="D45" s="544">
        <v>65000</v>
      </c>
      <c r="E45" s="544">
        <v>101600</v>
      </c>
      <c r="F45" s="545">
        <v>101600</v>
      </c>
      <c r="G45" s="547" t="s">
        <v>571</v>
      </c>
    </row>
    <row r="46" spans="1:7" s="541" customFormat="1" ht="24.95" customHeight="1">
      <c r="A46" s="542" t="s">
        <v>527</v>
      </c>
      <c r="B46" s="543" t="s">
        <v>528</v>
      </c>
      <c r="C46" s="543">
        <v>5</v>
      </c>
      <c r="D46" s="544">
        <v>65000</v>
      </c>
      <c r="E46" s="544">
        <v>111580</v>
      </c>
      <c r="F46" s="545">
        <v>111580</v>
      </c>
      <c r="G46" s="546" t="s">
        <v>572</v>
      </c>
    </row>
    <row r="47" spans="1:7" s="541" customFormat="1" ht="24.95" customHeight="1">
      <c r="A47" s="542" t="s">
        <v>527</v>
      </c>
      <c r="B47" s="543" t="s">
        <v>528</v>
      </c>
      <c r="C47" s="543">
        <v>5</v>
      </c>
      <c r="D47" s="544">
        <v>50000</v>
      </c>
      <c r="E47" s="544">
        <v>71600</v>
      </c>
      <c r="F47" s="545">
        <v>71600</v>
      </c>
      <c r="G47" s="547" t="s">
        <v>573</v>
      </c>
    </row>
    <row r="48" spans="1:7" s="541" customFormat="1" ht="24.95" customHeight="1">
      <c r="A48" s="542" t="s">
        <v>527</v>
      </c>
      <c r="B48" s="543" t="s">
        <v>528</v>
      </c>
      <c r="C48" s="543">
        <v>5</v>
      </c>
      <c r="D48" s="544">
        <v>55000</v>
      </c>
      <c r="E48" s="545">
        <v>98790</v>
      </c>
      <c r="F48" s="545">
        <v>98790</v>
      </c>
      <c r="G48" s="547" t="s">
        <v>574</v>
      </c>
    </row>
    <row r="49" spans="1:7" s="541" customFormat="1" ht="24.95" customHeight="1">
      <c r="A49" s="542" t="s">
        <v>527</v>
      </c>
      <c r="B49" s="543" t="s">
        <v>528</v>
      </c>
      <c r="C49" s="543">
        <v>5</v>
      </c>
      <c r="D49" s="544">
        <v>65000</v>
      </c>
      <c r="E49" s="544">
        <v>111580</v>
      </c>
      <c r="F49" s="544">
        <v>111580</v>
      </c>
      <c r="G49" s="546" t="s">
        <v>575</v>
      </c>
    </row>
    <row r="50" spans="1:7" s="541" customFormat="1" ht="24.95" customHeight="1">
      <c r="A50" s="542" t="s">
        <v>527</v>
      </c>
      <c r="B50" s="543" t="s">
        <v>528</v>
      </c>
      <c r="C50" s="543">
        <v>5</v>
      </c>
      <c r="D50" s="544">
        <v>55000</v>
      </c>
      <c r="E50" s="544">
        <v>81580</v>
      </c>
      <c r="F50" s="544">
        <v>81580</v>
      </c>
      <c r="G50" s="547" t="s">
        <v>576</v>
      </c>
    </row>
    <row r="51" spans="1:7" s="541" customFormat="1" ht="24.95" customHeight="1">
      <c r="A51" s="542" t="s">
        <v>527</v>
      </c>
      <c r="B51" s="543" t="s">
        <v>528</v>
      </c>
      <c r="C51" s="543">
        <v>5</v>
      </c>
      <c r="D51" s="544">
        <v>65000</v>
      </c>
      <c r="E51" s="544">
        <v>101580</v>
      </c>
      <c r="F51" s="544">
        <v>101580</v>
      </c>
      <c r="G51" s="546" t="s">
        <v>577</v>
      </c>
    </row>
    <row r="52" spans="1:7" s="541" customFormat="1" ht="24.95" customHeight="1">
      <c r="A52" s="542" t="s">
        <v>527</v>
      </c>
      <c r="B52" s="543" t="s">
        <v>528</v>
      </c>
      <c r="C52" s="543">
        <v>5</v>
      </c>
      <c r="D52" s="544">
        <v>65000</v>
      </c>
      <c r="E52" s="544">
        <v>141580</v>
      </c>
      <c r="F52" s="544">
        <v>141580</v>
      </c>
      <c r="G52" s="547" t="s">
        <v>578</v>
      </c>
    </row>
    <row r="53" spans="1:7" s="541" customFormat="1" ht="24.95" customHeight="1">
      <c r="A53" s="542" t="s">
        <v>527</v>
      </c>
      <c r="B53" s="543" t="s">
        <v>528</v>
      </c>
      <c r="C53" s="543">
        <v>5</v>
      </c>
      <c r="D53" s="544">
        <v>55000</v>
      </c>
      <c r="E53" s="544">
        <v>90000</v>
      </c>
      <c r="F53" s="544">
        <v>90000</v>
      </c>
      <c r="G53" s="546" t="s">
        <v>579</v>
      </c>
    </row>
    <row r="54" spans="1:7" s="541" customFormat="1" ht="24.95" customHeight="1">
      <c r="A54" s="542" t="s">
        <v>527</v>
      </c>
      <c r="B54" s="543" t="s">
        <v>528</v>
      </c>
      <c r="C54" s="543">
        <v>5</v>
      </c>
      <c r="D54" s="544">
        <v>65000</v>
      </c>
      <c r="E54" s="544">
        <v>131580</v>
      </c>
      <c r="F54" s="544">
        <v>131580</v>
      </c>
      <c r="G54" s="547" t="s">
        <v>580</v>
      </c>
    </row>
    <row r="55" spans="1:7" s="541" customFormat="1" ht="24.95" customHeight="1">
      <c r="A55" s="542" t="s">
        <v>527</v>
      </c>
      <c r="B55" s="543" t="s">
        <v>528</v>
      </c>
      <c r="C55" s="543">
        <v>5</v>
      </c>
      <c r="D55" s="544">
        <v>55000</v>
      </c>
      <c r="E55" s="544">
        <v>91580</v>
      </c>
      <c r="F55" s="544">
        <v>91580</v>
      </c>
      <c r="G55" s="547" t="s">
        <v>581</v>
      </c>
    </row>
    <row r="56" spans="1:7" s="541" customFormat="1" ht="24.95" customHeight="1">
      <c r="A56" s="542" t="s">
        <v>527</v>
      </c>
      <c r="B56" s="543" t="s">
        <v>528</v>
      </c>
      <c r="C56" s="543">
        <v>5</v>
      </c>
      <c r="D56" s="544">
        <v>55000</v>
      </c>
      <c r="E56" s="544">
        <v>71600</v>
      </c>
      <c r="F56" s="544">
        <v>71600</v>
      </c>
      <c r="G56" s="547" t="s">
        <v>582</v>
      </c>
    </row>
    <row r="57" spans="1:7" s="541" customFormat="1" ht="24.95" customHeight="1">
      <c r="A57" s="542" t="s">
        <v>527</v>
      </c>
      <c r="B57" s="543" t="s">
        <v>528</v>
      </c>
      <c r="C57" s="543">
        <v>5</v>
      </c>
      <c r="D57" s="544">
        <v>65000</v>
      </c>
      <c r="E57" s="544">
        <v>121580</v>
      </c>
      <c r="F57" s="544">
        <v>121580</v>
      </c>
      <c r="G57" s="546" t="s">
        <v>583</v>
      </c>
    </row>
    <row r="58" spans="1:7" s="541" customFormat="1" ht="24.95" customHeight="1">
      <c r="A58" s="542" t="s">
        <v>527</v>
      </c>
      <c r="B58" s="543" t="s">
        <v>528</v>
      </c>
      <c r="C58" s="543">
        <v>5</v>
      </c>
      <c r="D58" s="544">
        <v>65000</v>
      </c>
      <c r="E58" s="544">
        <v>111580</v>
      </c>
      <c r="F58" s="544">
        <v>111580</v>
      </c>
      <c r="G58" s="547" t="s">
        <v>584</v>
      </c>
    </row>
    <row r="59" spans="1:7" s="541" customFormat="1" ht="24.95" customHeight="1">
      <c r="A59" s="542" t="s">
        <v>527</v>
      </c>
      <c r="B59" s="543" t="s">
        <v>528</v>
      </c>
      <c r="C59" s="543">
        <v>5</v>
      </c>
      <c r="D59" s="544">
        <v>65000</v>
      </c>
      <c r="E59" s="544">
        <v>121600</v>
      </c>
      <c r="F59" s="544">
        <v>121600</v>
      </c>
      <c r="G59" s="547" t="s">
        <v>585</v>
      </c>
    </row>
    <row r="60" spans="1:7" s="541" customFormat="1" ht="24.95" customHeight="1">
      <c r="A60" s="542" t="s">
        <v>527</v>
      </c>
      <c r="B60" s="543" t="s">
        <v>528</v>
      </c>
      <c r="C60" s="543">
        <v>5</v>
      </c>
      <c r="D60" s="544">
        <v>55000</v>
      </c>
      <c r="E60" s="544">
        <v>99800</v>
      </c>
      <c r="F60" s="544">
        <v>99800</v>
      </c>
      <c r="G60" s="547" t="s">
        <v>586</v>
      </c>
    </row>
    <row r="61" spans="1:7" s="541" customFormat="1" ht="24.95" customHeight="1">
      <c r="A61" s="542" t="s">
        <v>527</v>
      </c>
      <c r="B61" s="543" t="s">
        <v>528</v>
      </c>
      <c r="C61" s="543">
        <v>5</v>
      </c>
      <c r="D61" s="544">
        <v>65000</v>
      </c>
      <c r="E61" s="544">
        <v>131580</v>
      </c>
      <c r="F61" s="544">
        <v>131580</v>
      </c>
      <c r="G61" s="546" t="s">
        <v>587</v>
      </c>
    </row>
    <row r="62" spans="1:7" s="541" customFormat="1" ht="24.95" customHeight="1">
      <c r="A62" s="542" t="s">
        <v>527</v>
      </c>
      <c r="B62" s="543" t="s">
        <v>528</v>
      </c>
      <c r="C62" s="543">
        <v>5</v>
      </c>
      <c r="D62" s="544">
        <v>65000</v>
      </c>
      <c r="E62" s="544">
        <v>111580</v>
      </c>
      <c r="F62" s="544">
        <v>111580</v>
      </c>
      <c r="G62" s="546" t="s">
        <v>588</v>
      </c>
    </row>
    <row r="63" spans="1:7" s="541" customFormat="1" ht="24.95" customHeight="1">
      <c r="A63" s="542" t="s">
        <v>527</v>
      </c>
      <c r="B63" s="543" t="s">
        <v>528</v>
      </c>
      <c r="C63" s="543">
        <v>5</v>
      </c>
      <c r="D63" s="544">
        <v>55000</v>
      </c>
      <c r="E63" s="544">
        <v>91600</v>
      </c>
      <c r="F63" s="544">
        <v>91600</v>
      </c>
      <c r="G63" s="547" t="s">
        <v>589</v>
      </c>
    </row>
    <row r="64" spans="1:7" s="541" customFormat="1" ht="24.95" customHeight="1">
      <c r="A64" s="542" t="s">
        <v>527</v>
      </c>
      <c r="B64" s="543" t="s">
        <v>528</v>
      </c>
      <c r="C64" s="543">
        <v>5</v>
      </c>
      <c r="D64" s="544">
        <v>65000</v>
      </c>
      <c r="E64" s="544">
        <v>111580</v>
      </c>
      <c r="F64" s="544">
        <v>111580</v>
      </c>
      <c r="G64" s="546" t="s">
        <v>590</v>
      </c>
    </row>
    <row r="65" spans="1:7" s="541" customFormat="1" ht="24.95" customHeight="1">
      <c r="A65" s="542" t="s">
        <v>527</v>
      </c>
      <c r="B65" s="543" t="s">
        <v>528</v>
      </c>
      <c r="C65" s="543">
        <v>5</v>
      </c>
      <c r="D65" s="544">
        <v>55000</v>
      </c>
      <c r="E65" s="544">
        <v>81600</v>
      </c>
      <c r="F65" s="544">
        <v>81600</v>
      </c>
      <c r="G65" s="547" t="s">
        <v>591</v>
      </c>
    </row>
    <row r="66" spans="1:7" s="541" customFormat="1" ht="24.95" customHeight="1">
      <c r="A66" s="542" t="s">
        <v>527</v>
      </c>
      <c r="B66" s="543" t="s">
        <v>528</v>
      </c>
      <c r="C66" s="543">
        <v>5</v>
      </c>
      <c r="D66" s="544">
        <v>55000</v>
      </c>
      <c r="E66" s="544">
        <v>81600</v>
      </c>
      <c r="F66" s="544">
        <v>81600</v>
      </c>
      <c r="G66" s="546" t="s">
        <v>592</v>
      </c>
    </row>
    <row r="67" spans="1:7" s="541" customFormat="1" ht="24.95" customHeight="1">
      <c r="A67" s="542" t="s">
        <v>527</v>
      </c>
      <c r="B67" s="543" t="s">
        <v>528</v>
      </c>
      <c r="C67" s="543">
        <v>5</v>
      </c>
      <c r="D67" s="544">
        <v>55000</v>
      </c>
      <c r="E67" s="544">
        <v>90000</v>
      </c>
      <c r="F67" s="544">
        <v>90000</v>
      </c>
      <c r="G67" s="546" t="s">
        <v>593</v>
      </c>
    </row>
    <row r="68" spans="1:7" s="541" customFormat="1" ht="24.95" customHeight="1">
      <c r="A68" s="542" t="s">
        <v>527</v>
      </c>
      <c r="B68" s="543" t="s">
        <v>528</v>
      </c>
      <c r="C68" s="543">
        <v>5</v>
      </c>
      <c r="D68" s="544">
        <v>65000</v>
      </c>
      <c r="E68" s="544">
        <v>121600</v>
      </c>
      <c r="F68" s="544">
        <v>121600</v>
      </c>
      <c r="G68" s="546" t="s">
        <v>594</v>
      </c>
    </row>
    <row r="69" spans="1:7" s="541" customFormat="1" ht="24.95" customHeight="1">
      <c r="A69" s="542" t="s">
        <v>527</v>
      </c>
      <c r="B69" s="543" t="s">
        <v>528</v>
      </c>
      <c r="C69" s="543">
        <v>5</v>
      </c>
      <c r="D69" s="544">
        <v>65000</v>
      </c>
      <c r="E69" s="544">
        <v>101580</v>
      </c>
      <c r="F69" s="544">
        <v>101580</v>
      </c>
      <c r="G69" s="547" t="s">
        <v>595</v>
      </c>
    </row>
    <row r="70" spans="1:7" s="541" customFormat="1" ht="24.95" customHeight="1">
      <c r="A70" s="542" t="s">
        <v>527</v>
      </c>
      <c r="B70" s="543" t="s">
        <v>528</v>
      </c>
      <c r="C70" s="543">
        <v>5</v>
      </c>
      <c r="D70" s="544">
        <v>65000</v>
      </c>
      <c r="E70" s="544">
        <v>131600</v>
      </c>
      <c r="F70" s="544">
        <v>131600</v>
      </c>
      <c r="G70" s="547" t="s">
        <v>596</v>
      </c>
    </row>
    <row r="71" spans="1:7" s="541" customFormat="1" ht="24.95" customHeight="1">
      <c r="A71" s="542" t="s">
        <v>527</v>
      </c>
      <c r="B71" s="543" t="s">
        <v>528</v>
      </c>
      <c r="C71" s="543">
        <v>5</v>
      </c>
      <c r="D71" s="544">
        <v>65000</v>
      </c>
      <c r="E71" s="544">
        <v>101580</v>
      </c>
      <c r="F71" s="544">
        <v>101580</v>
      </c>
      <c r="G71" s="546" t="s">
        <v>597</v>
      </c>
    </row>
    <row r="72" spans="1:7" s="541" customFormat="1" ht="24.95" customHeight="1">
      <c r="A72" s="542" t="s">
        <v>527</v>
      </c>
      <c r="B72" s="543" t="s">
        <v>528</v>
      </c>
      <c r="C72" s="543">
        <v>5</v>
      </c>
      <c r="D72" s="544">
        <v>55000</v>
      </c>
      <c r="E72" s="544">
        <v>91580</v>
      </c>
      <c r="F72" s="544">
        <v>91580</v>
      </c>
      <c r="G72" s="546" t="s">
        <v>598</v>
      </c>
    </row>
    <row r="73" spans="1:7" s="541" customFormat="1" ht="24.95" customHeight="1">
      <c r="A73" s="542" t="s">
        <v>527</v>
      </c>
      <c r="B73" s="543" t="s">
        <v>528</v>
      </c>
      <c r="C73" s="543">
        <v>5</v>
      </c>
      <c r="D73" s="544">
        <v>65000</v>
      </c>
      <c r="E73" s="544">
        <v>111580</v>
      </c>
      <c r="F73" s="544">
        <v>111580</v>
      </c>
      <c r="G73" s="547" t="s">
        <v>599</v>
      </c>
    </row>
    <row r="74" spans="1:7" s="541" customFormat="1" ht="24.95" customHeight="1">
      <c r="A74" s="542" t="s">
        <v>527</v>
      </c>
      <c r="B74" s="543" t="s">
        <v>528</v>
      </c>
      <c r="C74" s="543">
        <v>5</v>
      </c>
      <c r="D74" s="544">
        <v>65000</v>
      </c>
      <c r="E74" s="544">
        <v>101580</v>
      </c>
      <c r="F74" s="544">
        <v>101580</v>
      </c>
      <c r="G74" s="546" t="s">
        <v>600</v>
      </c>
    </row>
    <row r="75" spans="1:7" s="541" customFormat="1" ht="24.95" customHeight="1">
      <c r="A75" s="542" t="s">
        <v>527</v>
      </c>
      <c r="B75" s="543" t="s">
        <v>528</v>
      </c>
      <c r="C75" s="543">
        <v>5</v>
      </c>
      <c r="D75" s="544">
        <v>65000</v>
      </c>
      <c r="E75" s="544">
        <v>119580</v>
      </c>
      <c r="F75" s="544">
        <v>119580</v>
      </c>
      <c r="G75" s="547" t="s">
        <v>601</v>
      </c>
    </row>
    <row r="76" spans="1:7" s="541" customFormat="1" ht="24.95" customHeight="1">
      <c r="A76" s="542" t="s">
        <v>527</v>
      </c>
      <c r="B76" s="543" t="s">
        <v>528</v>
      </c>
      <c r="C76" s="543">
        <v>5</v>
      </c>
      <c r="D76" s="544">
        <v>65000</v>
      </c>
      <c r="E76" s="544">
        <v>151580</v>
      </c>
      <c r="F76" s="544">
        <v>151580</v>
      </c>
      <c r="G76" s="546" t="s">
        <v>602</v>
      </c>
    </row>
    <row r="77" spans="1:7" s="541" customFormat="1" ht="24.95" customHeight="1">
      <c r="A77" s="542" t="s">
        <v>527</v>
      </c>
      <c r="B77" s="543" t="s">
        <v>528</v>
      </c>
      <c r="C77" s="543">
        <v>5</v>
      </c>
      <c r="D77" s="544">
        <v>55000</v>
      </c>
      <c r="E77" s="544">
        <v>91600</v>
      </c>
      <c r="F77" s="544">
        <v>91600</v>
      </c>
      <c r="G77" s="546" t="s">
        <v>603</v>
      </c>
    </row>
    <row r="78" spans="1:7" s="541" customFormat="1" ht="24.95" customHeight="1">
      <c r="A78" s="542" t="s">
        <v>527</v>
      </c>
      <c r="B78" s="543" t="s">
        <v>528</v>
      </c>
      <c r="C78" s="543">
        <v>5</v>
      </c>
      <c r="D78" s="544">
        <v>55000</v>
      </c>
      <c r="E78" s="544">
        <v>91580</v>
      </c>
      <c r="F78" s="544">
        <v>91580</v>
      </c>
      <c r="G78" s="547" t="s">
        <v>604</v>
      </c>
    </row>
    <row r="79" spans="1:7" s="541" customFormat="1" ht="24.95" customHeight="1">
      <c r="A79" s="542" t="s">
        <v>527</v>
      </c>
      <c r="B79" s="543" t="s">
        <v>528</v>
      </c>
      <c r="C79" s="543">
        <v>5</v>
      </c>
      <c r="D79" s="544">
        <v>65000</v>
      </c>
      <c r="E79" s="544">
        <v>121580</v>
      </c>
      <c r="F79" s="544">
        <v>121580</v>
      </c>
      <c r="G79" s="547" t="s">
        <v>605</v>
      </c>
    </row>
    <row r="80" spans="1:7" s="541" customFormat="1" ht="24.95" customHeight="1">
      <c r="A80" s="542" t="s">
        <v>527</v>
      </c>
      <c r="B80" s="543" t="s">
        <v>528</v>
      </c>
      <c r="C80" s="543">
        <v>5</v>
      </c>
      <c r="D80" s="544">
        <v>55000</v>
      </c>
      <c r="E80" s="544">
        <v>71580</v>
      </c>
      <c r="F80" s="544">
        <v>71580</v>
      </c>
      <c r="G80" s="546" t="s">
        <v>606</v>
      </c>
    </row>
    <row r="81" spans="1:7" s="541" customFormat="1" ht="24.95" customHeight="1">
      <c r="A81" s="542" t="s">
        <v>527</v>
      </c>
      <c r="B81" s="543" t="s">
        <v>528</v>
      </c>
      <c r="C81" s="543">
        <v>5</v>
      </c>
      <c r="D81" s="544">
        <v>65000</v>
      </c>
      <c r="E81" s="544">
        <v>116580</v>
      </c>
      <c r="F81" s="544">
        <v>116580</v>
      </c>
      <c r="G81" s="546" t="s">
        <v>607</v>
      </c>
    </row>
    <row r="82" spans="1:7" s="541" customFormat="1" ht="24.95" customHeight="1">
      <c r="A82" s="542" t="s">
        <v>527</v>
      </c>
      <c r="B82" s="543" t="s">
        <v>528</v>
      </c>
      <c r="C82" s="543">
        <v>5</v>
      </c>
      <c r="D82" s="544">
        <v>65000</v>
      </c>
      <c r="E82" s="544">
        <v>121580</v>
      </c>
      <c r="F82" s="544">
        <v>121580</v>
      </c>
      <c r="G82" s="546" t="s">
        <v>608</v>
      </c>
    </row>
    <row r="83" spans="1:7" s="541" customFormat="1" ht="24.95" customHeight="1">
      <c r="A83" s="542" t="s">
        <v>527</v>
      </c>
      <c r="B83" s="543" t="s">
        <v>528</v>
      </c>
      <c r="C83" s="543">
        <v>5</v>
      </c>
      <c r="D83" s="544">
        <v>65000</v>
      </c>
      <c r="E83" s="544">
        <v>121580</v>
      </c>
      <c r="F83" s="544">
        <v>121580</v>
      </c>
      <c r="G83" s="546" t="s">
        <v>609</v>
      </c>
    </row>
    <row r="84" spans="1:7" s="541" customFormat="1" ht="24.95" customHeight="1">
      <c r="A84" s="542" t="s">
        <v>527</v>
      </c>
      <c r="B84" s="543" t="s">
        <v>528</v>
      </c>
      <c r="C84" s="543">
        <v>5</v>
      </c>
      <c r="D84" s="544">
        <v>65000</v>
      </c>
      <c r="E84" s="544">
        <v>111600</v>
      </c>
      <c r="F84" s="544">
        <v>111600</v>
      </c>
      <c r="G84" s="547" t="s">
        <v>610</v>
      </c>
    </row>
    <row r="85" spans="1:7" s="541" customFormat="1" ht="24.95" customHeight="1">
      <c r="A85" s="542" t="s">
        <v>527</v>
      </c>
      <c r="B85" s="543" t="s">
        <v>528</v>
      </c>
      <c r="C85" s="543">
        <v>5</v>
      </c>
      <c r="D85" s="544">
        <v>55000</v>
      </c>
      <c r="E85" s="544">
        <v>98000</v>
      </c>
      <c r="F85" s="544">
        <v>98000</v>
      </c>
      <c r="G85" s="547" t="s">
        <v>611</v>
      </c>
    </row>
    <row r="86" spans="1:7" s="541" customFormat="1" ht="24.95" customHeight="1">
      <c r="A86" s="542" t="s">
        <v>527</v>
      </c>
      <c r="B86" s="543" t="s">
        <v>528</v>
      </c>
      <c r="C86" s="543">
        <v>5</v>
      </c>
      <c r="D86" s="544">
        <v>65000</v>
      </c>
      <c r="E86" s="544">
        <v>111600</v>
      </c>
      <c r="F86" s="544">
        <v>111600</v>
      </c>
      <c r="G86" s="546" t="s">
        <v>612</v>
      </c>
    </row>
    <row r="87" spans="1:7" s="541" customFormat="1" ht="24.95" customHeight="1">
      <c r="A87" s="542" t="s">
        <v>527</v>
      </c>
      <c r="B87" s="543" t="s">
        <v>528</v>
      </c>
      <c r="C87" s="543">
        <v>5</v>
      </c>
      <c r="D87" s="544">
        <v>60000</v>
      </c>
      <c r="E87" s="544">
        <v>100000</v>
      </c>
      <c r="F87" s="544">
        <v>100000</v>
      </c>
      <c r="G87" s="547" t="s">
        <v>613</v>
      </c>
    </row>
    <row r="88" spans="1:7" s="541" customFormat="1" ht="24.95" customHeight="1">
      <c r="A88" s="542" t="s">
        <v>527</v>
      </c>
      <c r="B88" s="543" t="s">
        <v>528</v>
      </c>
      <c r="C88" s="543">
        <v>5</v>
      </c>
      <c r="D88" s="544">
        <v>60000</v>
      </c>
      <c r="E88" s="544">
        <v>101580</v>
      </c>
      <c r="F88" s="544">
        <v>101580</v>
      </c>
      <c r="G88" s="547" t="s">
        <v>614</v>
      </c>
    </row>
    <row r="89" spans="1:7" s="541" customFormat="1" ht="24.95" customHeight="1">
      <c r="A89" s="542" t="s">
        <v>527</v>
      </c>
      <c r="B89" s="543" t="s">
        <v>528</v>
      </c>
      <c r="C89" s="543">
        <v>5</v>
      </c>
      <c r="D89" s="544">
        <v>55000</v>
      </c>
      <c r="E89" s="544">
        <v>71580</v>
      </c>
      <c r="F89" s="544">
        <v>71580</v>
      </c>
      <c r="G89" s="547" t="s">
        <v>615</v>
      </c>
    </row>
    <row r="90" spans="1:7" s="541" customFormat="1" ht="24.95" customHeight="1">
      <c r="A90" s="542" t="s">
        <v>527</v>
      </c>
      <c r="B90" s="543" t="s">
        <v>528</v>
      </c>
      <c r="C90" s="543">
        <v>5</v>
      </c>
      <c r="D90" s="544">
        <v>55000</v>
      </c>
      <c r="E90" s="544">
        <v>71580</v>
      </c>
      <c r="F90" s="544">
        <v>71580</v>
      </c>
      <c r="G90" s="547" t="s">
        <v>616</v>
      </c>
    </row>
    <row r="91" spans="1:7" s="541" customFormat="1" ht="24.95" customHeight="1">
      <c r="A91" s="542" t="s">
        <v>527</v>
      </c>
      <c r="B91" s="543" t="s">
        <v>528</v>
      </c>
      <c r="C91" s="543">
        <v>5</v>
      </c>
      <c r="D91" s="544">
        <v>65000</v>
      </c>
      <c r="E91" s="544">
        <v>201580</v>
      </c>
      <c r="F91" s="544">
        <v>201580</v>
      </c>
      <c r="G91" s="547" t="s">
        <v>617</v>
      </c>
    </row>
    <row r="92" spans="1:7" s="541" customFormat="1" ht="24.95" customHeight="1">
      <c r="A92" s="542" t="s">
        <v>527</v>
      </c>
      <c r="B92" s="543" t="s">
        <v>528</v>
      </c>
      <c r="C92" s="543">
        <v>5</v>
      </c>
      <c r="D92" s="544">
        <v>50000</v>
      </c>
      <c r="E92" s="544">
        <v>70000</v>
      </c>
      <c r="F92" s="544">
        <v>70000</v>
      </c>
      <c r="G92" s="547" t="s">
        <v>618</v>
      </c>
    </row>
    <row r="93" spans="1:7" s="541" customFormat="1" ht="24.95" customHeight="1">
      <c r="A93" s="542" t="s">
        <v>527</v>
      </c>
      <c r="B93" s="543" t="s">
        <v>528</v>
      </c>
      <c r="C93" s="543">
        <v>5</v>
      </c>
      <c r="D93" s="544">
        <v>55000</v>
      </c>
      <c r="E93" s="544">
        <v>81580</v>
      </c>
      <c r="F93" s="544">
        <v>81580</v>
      </c>
      <c r="G93" s="547" t="s">
        <v>619</v>
      </c>
    </row>
    <row r="94" spans="1:7" s="541" customFormat="1" ht="24.95" customHeight="1">
      <c r="A94" s="542" t="s">
        <v>527</v>
      </c>
      <c r="B94" s="543" t="s">
        <v>528</v>
      </c>
      <c r="C94" s="543">
        <v>5</v>
      </c>
      <c r="D94" s="544">
        <v>65000</v>
      </c>
      <c r="E94" s="544">
        <v>111600</v>
      </c>
      <c r="F94" s="544">
        <v>111600</v>
      </c>
      <c r="G94" s="547" t="s">
        <v>620</v>
      </c>
    </row>
    <row r="95" spans="1:7" s="541" customFormat="1" ht="24.95" customHeight="1">
      <c r="A95" s="542" t="s">
        <v>527</v>
      </c>
      <c r="B95" s="543" t="s">
        <v>528</v>
      </c>
      <c r="C95" s="543">
        <v>5</v>
      </c>
      <c r="D95" s="544">
        <v>65000</v>
      </c>
      <c r="E95" s="544">
        <v>121580</v>
      </c>
      <c r="F95" s="544">
        <v>121580</v>
      </c>
      <c r="G95" s="547" t="s">
        <v>621</v>
      </c>
    </row>
    <row r="96" spans="1:7" s="541" customFormat="1" ht="24.95" customHeight="1">
      <c r="A96" s="542" t="s">
        <v>527</v>
      </c>
      <c r="B96" s="543" t="s">
        <v>528</v>
      </c>
      <c r="C96" s="543">
        <v>5</v>
      </c>
      <c r="D96" s="544">
        <v>65000</v>
      </c>
      <c r="E96" s="544">
        <v>116600</v>
      </c>
      <c r="F96" s="544">
        <v>116600</v>
      </c>
      <c r="G96" s="547" t="s">
        <v>622</v>
      </c>
    </row>
    <row r="97" spans="1:7" s="541" customFormat="1" ht="24.95" customHeight="1">
      <c r="A97" s="542" t="s">
        <v>527</v>
      </c>
      <c r="B97" s="543" t="s">
        <v>528</v>
      </c>
      <c r="C97" s="543">
        <v>5</v>
      </c>
      <c r="D97" s="544">
        <v>50000</v>
      </c>
      <c r="E97" s="544">
        <v>91600</v>
      </c>
      <c r="F97" s="544">
        <v>91600</v>
      </c>
      <c r="G97" s="547" t="s">
        <v>623</v>
      </c>
    </row>
    <row r="98" spans="1:7" s="541" customFormat="1" ht="24.95" customHeight="1">
      <c r="A98" s="542" t="s">
        <v>527</v>
      </c>
      <c r="B98" s="543" t="s">
        <v>528</v>
      </c>
      <c r="C98" s="543">
        <v>5</v>
      </c>
      <c r="D98" s="544">
        <v>65000</v>
      </c>
      <c r="E98" s="544">
        <v>111580</v>
      </c>
      <c r="F98" s="544">
        <v>111580</v>
      </c>
      <c r="G98" s="547" t="s">
        <v>624</v>
      </c>
    </row>
    <row r="99" spans="1:7" s="541" customFormat="1" ht="24.95" customHeight="1">
      <c r="A99" s="542" t="s">
        <v>527</v>
      </c>
      <c r="B99" s="543" t="s">
        <v>528</v>
      </c>
      <c r="C99" s="543">
        <v>5</v>
      </c>
      <c r="D99" s="544">
        <v>60000</v>
      </c>
      <c r="E99" s="544">
        <v>116600</v>
      </c>
      <c r="F99" s="544">
        <v>116600</v>
      </c>
      <c r="G99" s="546" t="s">
        <v>625</v>
      </c>
    </row>
    <row r="100" spans="1:7" s="541" customFormat="1" ht="24.95" customHeight="1">
      <c r="A100" s="542" t="s">
        <v>527</v>
      </c>
      <c r="B100" s="543" t="s">
        <v>528</v>
      </c>
      <c r="C100" s="543">
        <v>5</v>
      </c>
      <c r="D100" s="544">
        <v>60000</v>
      </c>
      <c r="E100" s="544">
        <v>101600</v>
      </c>
      <c r="F100" s="544">
        <v>101600</v>
      </c>
      <c r="G100" s="546" t="s">
        <v>626</v>
      </c>
    </row>
    <row r="101" spans="1:7" s="541" customFormat="1" ht="24.95" customHeight="1">
      <c r="A101" s="542" t="s">
        <v>527</v>
      </c>
      <c r="B101" s="543" t="s">
        <v>528</v>
      </c>
      <c r="C101" s="543">
        <v>5</v>
      </c>
      <c r="D101" s="544">
        <v>50000</v>
      </c>
      <c r="E101" s="544">
        <v>58000</v>
      </c>
      <c r="F101" s="544">
        <v>58000</v>
      </c>
      <c r="G101" s="547" t="s">
        <v>627</v>
      </c>
    </row>
    <row r="102" spans="1:7" s="541" customFormat="1" ht="24.95" customHeight="1">
      <c r="A102" s="542" t="s">
        <v>527</v>
      </c>
      <c r="B102" s="543" t="s">
        <v>528</v>
      </c>
      <c r="C102" s="543">
        <v>5</v>
      </c>
      <c r="D102" s="544">
        <v>60000</v>
      </c>
      <c r="E102" s="544">
        <v>101600</v>
      </c>
      <c r="F102" s="544">
        <v>101600</v>
      </c>
      <c r="G102" s="549" t="s">
        <v>628</v>
      </c>
    </row>
    <row r="103" spans="1:7" s="541" customFormat="1" ht="24.95" customHeight="1">
      <c r="A103" s="542" t="s">
        <v>527</v>
      </c>
      <c r="B103" s="543" t="s">
        <v>528</v>
      </c>
      <c r="C103" s="543">
        <v>5</v>
      </c>
      <c r="D103" s="544">
        <v>55000</v>
      </c>
      <c r="E103" s="544">
        <v>91600</v>
      </c>
      <c r="F103" s="544">
        <v>91600</v>
      </c>
      <c r="G103" s="550" t="s">
        <v>629</v>
      </c>
    </row>
    <row r="104" spans="1:7" s="541" customFormat="1" ht="24.95" customHeight="1">
      <c r="A104" s="542" t="s">
        <v>527</v>
      </c>
      <c r="B104" s="543" t="s">
        <v>529</v>
      </c>
      <c r="C104" s="543">
        <v>1</v>
      </c>
      <c r="D104" s="544">
        <v>50000</v>
      </c>
      <c r="E104" s="544">
        <v>50000</v>
      </c>
      <c r="F104" s="544">
        <v>50000</v>
      </c>
      <c r="G104" s="548" t="s">
        <v>530</v>
      </c>
    </row>
    <row r="105" spans="1:7" s="541" customFormat="1" ht="24.95" customHeight="1">
      <c r="A105" s="542" t="s">
        <v>527</v>
      </c>
      <c r="B105" s="543" t="s">
        <v>529</v>
      </c>
      <c r="C105" s="543">
        <v>1</v>
      </c>
      <c r="D105" s="544">
        <v>50000</v>
      </c>
      <c r="E105" s="544">
        <v>50000</v>
      </c>
      <c r="F105" s="544">
        <v>50000</v>
      </c>
      <c r="G105" s="548" t="s">
        <v>530</v>
      </c>
    </row>
    <row r="106" spans="1:7" s="541" customFormat="1" ht="24.95" customHeight="1">
      <c r="A106" s="542" t="s">
        <v>527</v>
      </c>
      <c r="B106" s="543" t="s">
        <v>529</v>
      </c>
      <c r="C106" s="543">
        <v>1</v>
      </c>
      <c r="D106" s="544">
        <v>50000</v>
      </c>
      <c r="E106" s="544">
        <v>50000</v>
      </c>
      <c r="F106" s="544">
        <v>50000</v>
      </c>
      <c r="G106" s="548" t="s">
        <v>530</v>
      </c>
    </row>
    <row r="107" spans="1:7" s="541" customFormat="1" ht="24.95" customHeight="1">
      <c r="A107" s="542" t="s">
        <v>527</v>
      </c>
      <c r="B107" s="543" t="s">
        <v>529</v>
      </c>
      <c r="C107" s="543">
        <v>1</v>
      </c>
      <c r="D107" s="544">
        <v>50000</v>
      </c>
      <c r="E107" s="544">
        <v>50000</v>
      </c>
      <c r="F107" s="544">
        <v>50000</v>
      </c>
      <c r="G107" s="548" t="s">
        <v>530</v>
      </c>
    </row>
    <row r="108" spans="1:7" s="541" customFormat="1" ht="24.95" customHeight="1">
      <c r="A108" s="542" t="s">
        <v>527</v>
      </c>
      <c r="B108" s="543" t="s">
        <v>529</v>
      </c>
      <c r="C108" s="543">
        <v>1</v>
      </c>
      <c r="D108" s="544">
        <v>50000</v>
      </c>
      <c r="E108" s="544">
        <v>50000</v>
      </c>
      <c r="F108" s="544">
        <v>50000</v>
      </c>
      <c r="G108" s="548" t="s">
        <v>530</v>
      </c>
    </row>
    <row r="109" spans="1:7" s="541" customFormat="1" ht="24.95" customHeight="1">
      <c r="A109" s="542" t="s">
        <v>527</v>
      </c>
      <c r="B109" s="543" t="s">
        <v>529</v>
      </c>
      <c r="C109" s="543">
        <v>1</v>
      </c>
      <c r="D109" s="544">
        <v>50000</v>
      </c>
      <c r="E109" s="544">
        <v>50000</v>
      </c>
      <c r="F109" s="544">
        <v>50000</v>
      </c>
      <c r="G109" s="548" t="s">
        <v>530</v>
      </c>
    </row>
    <row r="110" spans="1:7" s="541" customFormat="1" ht="24.95" customHeight="1">
      <c r="A110" s="542" t="s">
        <v>527</v>
      </c>
      <c r="B110" s="543" t="s">
        <v>529</v>
      </c>
      <c r="C110" s="543">
        <v>1</v>
      </c>
      <c r="D110" s="544">
        <v>50000</v>
      </c>
      <c r="E110" s="544">
        <v>50000</v>
      </c>
      <c r="F110" s="544">
        <v>50000</v>
      </c>
      <c r="G110" s="548" t="s">
        <v>530</v>
      </c>
    </row>
    <row r="111" spans="1:7" s="541" customFormat="1" ht="24.95" customHeight="1">
      <c r="A111" s="542" t="s">
        <v>527</v>
      </c>
      <c r="B111" s="543" t="s">
        <v>529</v>
      </c>
      <c r="C111" s="543">
        <v>1</v>
      </c>
      <c r="D111" s="544">
        <v>50000</v>
      </c>
      <c r="E111" s="544">
        <v>50000</v>
      </c>
      <c r="F111" s="544">
        <v>50000</v>
      </c>
      <c r="G111" s="548" t="s">
        <v>530</v>
      </c>
    </row>
    <row r="112" spans="1:7" s="541" customFormat="1" ht="24.95" customHeight="1">
      <c r="A112" s="542" t="s">
        <v>527</v>
      </c>
      <c r="B112" s="543" t="s">
        <v>529</v>
      </c>
      <c r="C112" s="543">
        <v>1</v>
      </c>
      <c r="D112" s="544">
        <v>50000</v>
      </c>
      <c r="E112" s="544">
        <v>50000</v>
      </c>
      <c r="F112" s="544">
        <v>50000</v>
      </c>
      <c r="G112" s="548" t="s">
        <v>530</v>
      </c>
    </row>
    <row r="113" spans="1:7" s="541" customFormat="1" ht="24.95" customHeight="1">
      <c r="A113" s="542" t="s">
        <v>527</v>
      </c>
      <c r="B113" s="543" t="s">
        <v>529</v>
      </c>
      <c r="C113" s="543">
        <v>1</v>
      </c>
      <c r="D113" s="544">
        <v>50000</v>
      </c>
      <c r="E113" s="544">
        <v>50000</v>
      </c>
      <c r="F113" s="544">
        <v>50000</v>
      </c>
      <c r="G113" s="548" t="s">
        <v>530</v>
      </c>
    </row>
    <row r="114" spans="1:7" s="541" customFormat="1" ht="24.95" customHeight="1">
      <c r="A114" s="542" t="s">
        <v>527</v>
      </c>
      <c r="B114" s="543" t="s">
        <v>529</v>
      </c>
      <c r="C114" s="543">
        <v>1</v>
      </c>
      <c r="D114" s="544">
        <v>50000</v>
      </c>
      <c r="E114" s="544">
        <v>50000</v>
      </c>
      <c r="F114" s="544">
        <v>50000</v>
      </c>
      <c r="G114" s="548" t="s">
        <v>530</v>
      </c>
    </row>
    <row r="115" spans="1:7" s="541" customFormat="1" ht="24.95" customHeight="1">
      <c r="A115" s="542" t="s">
        <v>527</v>
      </c>
      <c r="B115" s="543" t="s">
        <v>529</v>
      </c>
      <c r="C115" s="543">
        <v>1</v>
      </c>
      <c r="D115" s="544">
        <v>50000</v>
      </c>
      <c r="E115" s="544">
        <v>50000</v>
      </c>
      <c r="F115" s="544">
        <v>50000</v>
      </c>
      <c r="G115" s="548" t="s">
        <v>530</v>
      </c>
    </row>
    <row r="116" spans="1:7" s="541" customFormat="1" ht="24.95" customHeight="1">
      <c r="A116" s="542" t="s">
        <v>527</v>
      </c>
      <c r="B116" s="543" t="s">
        <v>529</v>
      </c>
      <c r="C116" s="543">
        <v>1</v>
      </c>
      <c r="D116" s="544">
        <v>50000</v>
      </c>
      <c r="E116" s="544">
        <v>50000</v>
      </c>
      <c r="F116" s="544">
        <v>50000</v>
      </c>
      <c r="G116" s="548" t="s">
        <v>530</v>
      </c>
    </row>
    <row r="117" spans="1:7" s="541" customFormat="1" ht="24.95" customHeight="1">
      <c r="A117" s="542" t="s">
        <v>527</v>
      </c>
      <c r="B117" s="543" t="s">
        <v>529</v>
      </c>
      <c r="C117" s="543">
        <v>1</v>
      </c>
      <c r="D117" s="544">
        <v>50000</v>
      </c>
      <c r="E117" s="544">
        <v>50000</v>
      </c>
      <c r="F117" s="544">
        <v>50000</v>
      </c>
      <c r="G117" s="548" t="s">
        <v>530</v>
      </c>
    </row>
    <row r="118" spans="1:7" s="541" customFormat="1" ht="24.95" customHeight="1">
      <c r="A118" s="542" t="s">
        <v>527</v>
      </c>
      <c r="B118" s="543" t="s">
        <v>529</v>
      </c>
      <c r="C118" s="543">
        <v>1</v>
      </c>
      <c r="D118" s="544">
        <v>50000</v>
      </c>
      <c r="E118" s="544">
        <v>50000</v>
      </c>
      <c r="F118" s="544">
        <v>50000</v>
      </c>
      <c r="G118" s="548" t="s">
        <v>530</v>
      </c>
    </row>
    <row r="119" spans="1:7" s="541" customFormat="1" ht="24.95" customHeight="1">
      <c r="A119" s="542" t="s">
        <v>527</v>
      </c>
      <c r="B119" s="543" t="s">
        <v>529</v>
      </c>
      <c r="C119" s="543">
        <v>1</v>
      </c>
      <c r="D119" s="544">
        <v>50000</v>
      </c>
      <c r="E119" s="544">
        <v>50000</v>
      </c>
      <c r="F119" s="544">
        <v>50000</v>
      </c>
      <c r="G119" s="548" t="s">
        <v>530</v>
      </c>
    </row>
    <row r="120" spans="1:7" s="541" customFormat="1" ht="24.95" customHeight="1">
      <c r="A120" s="542" t="s">
        <v>527</v>
      </c>
      <c r="B120" s="543" t="s">
        <v>529</v>
      </c>
      <c r="C120" s="543">
        <v>1</v>
      </c>
      <c r="D120" s="544">
        <v>50000</v>
      </c>
      <c r="E120" s="544">
        <v>50000</v>
      </c>
      <c r="F120" s="544">
        <v>50000</v>
      </c>
      <c r="G120" s="548" t="s">
        <v>530</v>
      </c>
    </row>
    <row r="121" spans="1:7" s="541" customFormat="1" ht="24.95" customHeight="1">
      <c r="A121" s="542" t="s">
        <v>527</v>
      </c>
      <c r="B121" s="543" t="s">
        <v>529</v>
      </c>
      <c r="C121" s="543">
        <v>1</v>
      </c>
      <c r="D121" s="544">
        <v>50000</v>
      </c>
      <c r="E121" s="544">
        <v>50000</v>
      </c>
      <c r="F121" s="544">
        <v>50000</v>
      </c>
      <c r="G121" s="548" t="s">
        <v>530</v>
      </c>
    </row>
    <row r="122" spans="1:7" s="541" customFormat="1" ht="24.95" customHeight="1">
      <c r="A122" s="542" t="s">
        <v>527</v>
      </c>
      <c r="B122" s="543" t="s">
        <v>529</v>
      </c>
      <c r="C122" s="543">
        <v>1</v>
      </c>
      <c r="D122" s="544">
        <v>50000</v>
      </c>
      <c r="E122" s="544">
        <v>50000</v>
      </c>
      <c r="F122" s="544">
        <v>50000</v>
      </c>
      <c r="G122" s="548" t="s">
        <v>530</v>
      </c>
    </row>
    <row r="123" spans="1:7" s="541" customFormat="1" ht="24.95" customHeight="1">
      <c r="A123" s="542" t="s">
        <v>527</v>
      </c>
      <c r="B123" s="543" t="s">
        <v>529</v>
      </c>
      <c r="C123" s="543">
        <v>1</v>
      </c>
      <c r="D123" s="544">
        <v>50000</v>
      </c>
      <c r="E123" s="544">
        <v>50000</v>
      </c>
      <c r="F123" s="544">
        <v>50000</v>
      </c>
      <c r="G123" s="548" t="s">
        <v>530</v>
      </c>
    </row>
    <row r="124" spans="1:7" s="541" customFormat="1" ht="24.95" customHeight="1">
      <c r="A124" s="542" t="s">
        <v>527</v>
      </c>
      <c r="B124" s="543" t="s">
        <v>529</v>
      </c>
      <c r="C124" s="543">
        <v>1</v>
      </c>
      <c r="D124" s="544">
        <v>50000</v>
      </c>
      <c r="E124" s="544">
        <v>50000</v>
      </c>
      <c r="F124" s="544">
        <v>50000</v>
      </c>
      <c r="G124" s="548" t="s">
        <v>530</v>
      </c>
    </row>
    <row r="125" spans="1:7" s="541" customFormat="1" ht="24.95" customHeight="1">
      <c r="A125" s="542" t="s">
        <v>527</v>
      </c>
      <c r="B125" s="543" t="s">
        <v>529</v>
      </c>
      <c r="C125" s="543">
        <v>1</v>
      </c>
      <c r="D125" s="544">
        <v>50000</v>
      </c>
      <c r="E125" s="544">
        <v>50000</v>
      </c>
      <c r="F125" s="544">
        <v>50000</v>
      </c>
      <c r="G125" s="548" t="s">
        <v>530</v>
      </c>
    </row>
    <row r="126" spans="1:7" s="541" customFormat="1" ht="24.95" customHeight="1">
      <c r="A126" s="542" t="s">
        <v>527</v>
      </c>
      <c r="B126" s="543" t="s">
        <v>529</v>
      </c>
      <c r="C126" s="543">
        <v>1</v>
      </c>
      <c r="D126" s="544">
        <v>50000</v>
      </c>
      <c r="E126" s="544">
        <v>50000</v>
      </c>
      <c r="F126" s="544">
        <v>50000</v>
      </c>
      <c r="G126" s="548" t="s">
        <v>530</v>
      </c>
    </row>
    <row r="127" spans="1:7" s="541" customFormat="1" ht="24.95" customHeight="1">
      <c r="A127" s="542" t="s">
        <v>527</v>
      </c>
      <c r="B127" s="543" t="s">
        <v>529</v>
      </c>
      <c r="C127" s="543">
        <v>1</v>
      </c>
      <c r="D127" s="544">
        <v>50000</v>
      </c>
      <c r="E127" s="544">
        <v>50000</v>
      </c>
      <c r="F127" s="544">
        <v>50000</v>
      </c>
      <c r="G127" s="548" t="s">
        <v>530</v>
      </c>
    </row>
    <row r="128" spans="1:7" s="541" customFormat="1" ht="24.95" customHeight="1">
      <c r="A128" s="542" t="s">
        <v>527</v>
      </c>
      <c r="B128" s="543" t="s">
        <v>529</v>
      </c>
      <c r="C128" s="543">
        <v>1</v>
      </c>
      <c r="D128" s="544">
        <v>50000</v>
      </c>
      <c r="E128" s="544">
        <v>50000</v>
      </c>
      <c r="F128" s="544">
        <v>50000</v>
      </c>
      <c r="G128" s="548" t="s">
        <v>530</v>
      </c>
    </row>
    <row r="129" spans="1:7" s="541" customFormat="1" ht="18" customHeight="1">
      <c r="A129" s="600" t="s">
        <v>75</v>
      </c>
      <c r="B129" s="600"/>
      <c r="C129" s="600"/>
      <c r="D129" s="601">
        <f>SUM(D5:D128)</f>
        <v>7250000</v>
      </c>
      <c r="E129" s="601">
        <f t="shared" ref="E129" si="0">SUM(E5:E128)</f>
        <v>11634568</v>
      </c>
      <c r="F129" s="601">
        <f>SUBTOTAL(9,F5:F128)</f>
        <v>11634568</v>
      </c>
      <c r="G129" s="602"/>
    </row>
    <row r="130" spans="1:7" ht="18" customHeight="1">
      <c r="A130" s="73"/>
      <c r="B130" s="73"/>
      <c r="C130" s="73"/>
      <c r="D130" s="544"/>
      <c r="E130" s="73"/>
      <c r="F130" s="73"/>
      <c r="G130" s="75"/>
    </row>
    <row r="131" spans="1:7">
      <c r="A131" s="47" t="s">
        <v>43</v>
      </c>
      <c r="B131" s="46"/>
      <c r="C131" s="46"/>
      <c r="D131" s="46"/>
      <c r="E131" s="46"/>
      <c r="F131" s="46"/>
    </row>
    <row r="134" spans="1:7" s="58" customFormat="1">
      <c r="A134" s="136" t="s">
        <v>72</v>
      </c>
      <c r="B134" s="136"/>
      <c r="C134" s="138"/>
      <c r="E134" s="133" t="s">
        <v>70</v>
      </c>
      <c r="F134" s="711" t="s">
        <v>69</v>
      </c>
      <c r="G134" s="711"/>
    </row>
    <row r="135" spans="1:7" s="58" customFormat="1">
      <c r="A135" s="793" t="s">
        <v>453</v>
      </c>
      <c r="B135" s="793"/>
      <c r="C135" s="793"/>
      <c r="E135" s="135"/>
      <c r="F135" s="651" t="s">
        <v>509</v>
      </c>
      <c r="G135" s="651"/>
    </row>
    <row r="136" spans="1:7" s="58" customFormat="1">
      <c r="A136" s="786" t="s">
        <v>455</v>
      </c>
      <c r="B136" s="786"/>
      <c r="C136" s="786"/>
      <c r="F136" s="794" t="s">
        <v>462</v>
      </c>
      <c r="G136" s="794"/>
    </row>
    <row r="137" spans="1:7">
      <c r="F137" s="795" t="s">
        <v>461</v>
      </c>
      <c r="G137" s="795"/>
    </row>
  </sheetData>
  <mergeCells count="12">
    <mergeCell ref="A136:C136"/>
    <mergeCell ref="F136:G136"/>
    <mergeCell ref="F137:G137"/>
    <mergeCell ref="D3:F3"/>
    <mergeCell ref="F134:G134"/>
    <mergeCell ref="A1:G1"/>
    <mergeCell ref="F135:G135"/>
    <mergeCell ref="A3:A4"/>
    <mergeCell ref="B3:C3"/>
    <mergeCell ref="G3:G4"/>
    <mergeCell ref="A2:G2"/>
    <mergeCell ref="A135:C135"/>
  </mergeCells>
  <dataValidations count="1">
    <dataValidation allowBlank="1" sqref="A2"/>
  </dataValidations>
  <printOptions horizontalCentered="1"/>
  <pageMargins left="0.39370078740157483" right="0.39370078740157483" top="1.3779527559055118" bottom="0.39370078740157483" header="0.19685039370078741" footer="0.11811023622047245"/>
  <pageSetup scale="75" orientation="landscape" r:id="rId1"/>
  <headerFooter alignWithMargins="0">
    <oddHeader>&amp;C&amp;G</oddHeader>
    <oddFooter>&amp;C&amp;G</oddFooter>
  </headerFooter>
  <rowBreaks count="5" manualBreakCount="5">
    <brk id="25" max="6" man="1"/>
    <brk id="47" max="6" man="1"/>
    <brk id="69" max="6" man="1"/>
    <brk id="91" max="6" man="1"/>
    <brk id="112" max="6"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98" zoomScaleNormal="98" workbookViewId="0">
      <selection sqref="A1:E1"/>
    </sheetView>
  </sheetViews>
  <sheetFormatPr baseColWidth="10" defaultColWidth="12.5703125" defaultRowHeight="13.5"/>
  <cols>
    <col min="1" max="1" width="59.5703125" style="69" customWidth="1"/>
    <col min="2" max="4" width="15.85546875" style="3" customWidth="1"/>
    <col min="5" max="5" width="50.7109375" style="3" customWidth="1"/>
    <col min="6" max="16384" width="12.5703125" style="3"/>
  </cols>
  <sheetData>
    <row r="1" spans="1:5" ht="35.1" customHeight="1">
      <c r="A1" s="798" t="s">
        <v>395</v>
      </c>
      <c r="B1" s="799"/>
      <c r="C1" s="799"/>
      <c r="D1" s="799"/>
      <c r="E1" s="800"/>
    </row>
    <row r="2" spans="1:5" ht="20.100000000000001" customHeight="1">
      <c r="A2" s="455" t="s">
        <v>463</v>
      </c>
      <c r="B2" s="212"/>
      <c r="C2" s="212"/>
      <c r="D2" s="212"/>
      <c r="E2" s="213"/>
    </row>
    <row r="3" spans="1:5" ht="20.25" customHeight="1">
      <c r="A3" s="801" t="s">
        <v>280</v>
      </c>
      <c r="B3" s="803" t="s">
        <v>78</v>
      </c>
      <c r="C3" s="804"/>
      <c r="D3" s="804"/>
      <c r="E3" s="801" t="s">
        <v>44</v>
      </c>
    </row>
    <row r="4" spans="1:5" s="62" customFormat="1" ht="43.5" customHeight="1">
      <c r="A4" s="802"/>
      <c r="B4" s="214" t="s">
        <v>116</v>
      </c>
      <c r="C4" s="214" t="s">
        <v>59</v>
      </c>
      <c r="D4" s="215" t="s">
        <v>60</v>
      </c>
      <c r="E4" s="802"/>
    </row>
    <row r="5" spans="1:5" ht="20.25" customHeight="1">
      <c r="A5" s="63" t="s">
        <v>31</v>
      </c>
      <c r="B5" s="63" t="s">
        <v>7</v>
      </c>
      <c r="C5" s="63" t="s">
        <v>8</v>
      </c>
      <c r="D5" s="63" t="s">
        <v>5</v>
      </c>
      <c r="E5" s="63" t="s">
        <v>9</v>
      </c>
    </row>
    <row r="6" spans="1:5" ht="24.75" customHeight="1">
      <c r="A6" s="64"/>
      <c r="B6" s="65"/>
      <c r="C6" s="65"/>
      <c r="D6" s="65"/>
      <c r="E6" s="65"/>
    </row>
    <row r="7" spans="1:5" ht="24.75" customHeight="1">
      <c r="A7" s="64"/>
      <c r="B7" s="65"/>
      <c r="C7" s="65"/>
      <c r="D7" s="65"/>
      <c r="E7" s="65"/>
    </row>
    <row r="8" spans="1:5" ht="24.75" customHeight="1">
      <c r="A8" s="64"/>
      <c r="B8" s="65"/>
      <c r="C8" s="65"/>
      <c r="D8" s="65"/>
      <c r="E8" s="65"/>
    </row>
    <row r="9" spans="1:5" ht="24.75" customHeight="1">
      <c r="A9" s="64"/>
      <c r="B9" s="65"/>
      <c r="C9" s="65"/>
      <c r="D9" s="65"/>
      <c r="E9" s="65"/>
    </row>
    <row r="10" spans="1:5" ht="24.75" customHeight="1">
      <c r="A10" s="64"/>
      <c r="B10" s="65"/>
      <c r="C10" s="65"/>
      <c r="D10" s="65"/>
      <c r="E10" s="65"/>
    </row>
    <row r="11" spans="1:5" ht="24.75" customHeight="1">
      <c r="A11" s="64"/>
      <c r="B11" s="65"/>
      <c r="C11" s="65"/>
      <c r="D11" s="65"/>
      <c r="E11" s="65"/>
    </row>
    <row r="12" spans="1:5" ht="24.75" customHeight="1">
      <c r="A12" s="64"/>
      <c r="B12" s="65"/>
      <c r="C12" s="65"/>
      <c r="D12" s="65"/>
      <c r="E12" s="65"/>
    </row>
    <row r="13" spans="1:5" ht="24.75" customHeight="1">
      <c r="A13" s="64"/>
      <c r="B13" s="65"/>
      <c r="C13" s="65"/>
      <c r="D13" s="65"/>
      <c r="E13" s="65"/>
    </row>
    <row r="14" spans="1:5" ht="24.75" customHeight="1">
      <c r="A14" s="64"/>
      <c r="B14" s="65"/>
      <c r="C14" s="65"/>
      <c r="D14" s="65"/>
      <c r="E14" s="65"/>
    </row>
    <row r="15" spans="1:5" ht="24.75" customHeight="1">
      <c r="A15" s="64"/>
      <c r="B15" s="65"/>
      <c r="C15" s="65"/>
      <c r="D15" s="65"/>
      <c r="E15" s="65"/>
    </row>
    <row r="16" spans="1:5" ht="24.75" customHeight="1">
      <c r="A16" s="66"/>
      <c r="B16" s="65"/>
      <c r="C16" s="65"/>
      <c r="D16" s="65"/>
      <c r="E16" s="65"/>
    </row>
    <row r="17" spans="1:5" ht="24.75" customHeight="1">
      <c r="A17" s="245" t="s">
        <v>281</v>
      </c>
      <c r="B17" s="65"/>
      <c r="C17" s="65"/>
      <c r="D17" s="65"/>
      <c r="E17" s="65"/>
    </row>
    <row r="18" spans="1:5">
      <c r="A18" s="83" t="s">
        <v>396</v>
      </c>
    </row>
    <row r="19" spans="1:5">
      <c r="A19" s="67"/>
      <c r="D19" s="68"/>
    </row>
    <row r="20" spans="1:5">
      <c r="A20" s="67"/>
      <c r="D20" s="68"/>
    </row>
    <row r="22" spans="1:5" s="143" customFormat="1">
      <c r="A22" s="142" t="s">
        <v>73</v>
      </c>
      <c r="B22" s="138"/>
      <c r="C22" s="133" t="s">
        <v>70</v>
      </c>
      <c r="D22" s="711" t="s">
        <v>68</v>
      </c>
      <c r="E22" s="711"/>
    </row>
    <row r="23" spans="1:5" s="143" customFormat="1">
      <c r="A23" s="793" t="s">
        <v>453</v>
      </c>
      <c r="B23" s="793"/>
      <c r="C23" s="139"/>
      <c r="D23" s="651" t="s">
        <v>509</v>
      </c>
      <c r="E23" s="651"/>
    </row>
    <row r="24" spans="1:5">
      <c r="A24" s="796" t="s">
        <v>455</v>
      </c>
      <c r="B24" s="796"/>
      <c r="D24" s="797" t="s">
        <v>462</v>
      </c>
      <c r="E24" s="797"/>
    </row>
    <row r="25" spans="1:5">
      <c r="D25" s="797" t="s">
        <v>461</v>
      </c>
      <c r="E25" s="797"/>
    </row>
  </sheetData>
  <mergeCells count="10">
    <mergeCell ref="A24:B24"/>
    <mergeCell ref="D24:E24"/>
    <mergeCell ref="D25:E25"/>
    <mergeCell ref="A1:E1"/>
    <mergeCell ref="A3:A4"/>
    <mergeCell ref="B3:D3"/>
    <mergeCell ref="E3:E4"/>
    <mergeCell ref="D23:E23"/>
    <mergeCell ref="D22:E22"/>
    <mergeCell ref="A23:B23"/>
  </mergeCells>
  <dataValidations count="1">
    <dataValidation allowBlank="1" sqref="A2"/>
  </dataValidations>
  <printOptions horizontalCentered="1"/>
  <pageMargins left="0.39370078740157483" right="0.39370078740157483" top="1.3779527559055118" bottom="0.39370078740157483" header="0.19685039370078741" footer="0.19685039370078741"/>
  <pageSetup scale="80" orientation="landscape" r:id="rId1"/>
  <headerFooter alignWithMargins="0">
    <oddHeader>&amp;C&amp;G</oddHeader>
    <oddFooter>&amp;C&amp;G</oddFooter>
  </headerFooter>
  <ignoredErrors>
    <ignoredError sqref="A5:E5"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98" zoomScaleNormal="98" workbookViewId="0">
      <selection sqref="A1:H1"/>
    </sheetView>
  </sheetViews>
  <sheetFormatPr baseColWidth="10" defaultColWidth="9.140625" defaultRowHeight="13.5"/>
  <cols>
    <col min="1" max="1" width="34.7109375" style="248" customWidth="1"/>
    <col min="2" max="2" width="31.140625" style="248" customWidth="1"/>
    <col min="3" max="3" width="38" style="248" customWidth="1"/>
    <col min="4" max="4" width="12.5703125" style="248" bestFit="1" customWidth="1"/>
    <col min="5" max="7" width="15.7109375" style="248" customWidth="1"/>
    <col min="8" max="8" width="9" style="248" customWidth="1"/>
    <col min="9" max="256" width="9.140625" style="248"/>
    <col min="257" max="257" width="34.7109375" style="248" customWidth="1"/>
    <col min="258" max="258" width="31.140625" style="248" customWidth="1"/>
    <col min="259" max="259" width="38" style="248" customWidth="1"/>
    <col min="260" max="260" width="12.5703125" style="248" bestFit="1" customWidth="1"/>
    <col min="261" max="263" width="15.7109375" style="248" customWidth="1"/>
    <col min="264" max="264" width="9" style="248" customWidth="1"/>
    <col min="265" max="512" width="9.140625" style="248"/>
    <col min="513" max="513" width="34.7109375" style="248" customWidth="1"/>
    <col min="514" max="514" width="31.140625" style="248" customWidth="1"/>
    <col min="515" max="515" width="38" style="248" customWidth="1"/>
    <col min="516" max="516" width="12.5703125" style="248" bestFit="1" customWidth="1"/>
    <col min="517" max="519" width="15.7109375" style="248" customWidth="1"/>
    <col min="520" max="520" width="9" style="248" customWidth="1"/>
    <col min="521" max="768" width="9.140625" style="248"/>
    <col min="769" max="769" width="34.7109375" style="248" customWidth="1"/>
    <col min="770" max="770" width="31.140625" style="248" customWidth="1"/>
    <col min="771" max="771" width="38" style="248" customWidth="1"/>
    <col min="772" max="772" width="12.5703125" style="248" bestFit="1" customWidth="1"/>
    <col min="773" max="775" width="15.7109375" style="248" customWidth="1"/>
    <col min="776" max="776" width="9" style="248" customWidth="1"/>
    <col min="777" max="1024" width="9.140625" style="248"/>
    <col min="1025" max="1025" width="34.7109375" style="248" customWidth="1"/>
    <col min="1026" max="1026" width="31.140625" style="248" customWidth="1"/>
    <col min="1027" max="1027" width="38" style="248" customWidth="1"/>
    <col min="1028" max="1028" width="12.5703125" style="248" bestFit="1" customWidth="1"/>
    <col min="1029" max="1031" width="15.7109375" style="248" customWidth="1"/>
    <col min="1032" max="1032" width="9" style="248" customWidth="1"/>
    <col min="1033" max="1280" width="9.140625" style="248"/>
    <col min="1281" max="1281" width="34.7109375" style="248" customWidth="1"/>
    <col min="1282" max="1282" width="31.140625" style="248" customWidth="1"/>
    <col min="1283" max="1283" width="38" style="248" customWidth="1"/>
    <col min="1284" max="1284" width="12.5703125" style="248" bestFit="1" customWidth="1"/>
    <col min="1285" max="1287" width="15.7109375" style="248" customWidth="1"/>
    <col min="1288" max="1288" width="9" style="248" customWidth="1"/>
    <col min="1289" max="1536" width="9.140625" style="248"/>
    <col min="1537" max="1537" width="34.7109375" style="248" customWidth="1"/>
    <col min="1538" max="1538" width="31.140625" style="248" customWidth="1"/>
    <col min="1539" max="1539" width="38" style="248" customWidth="1"/>
    <col min="1540" max="1540" width="12.5703125" style="248" bestFit="1" customWidth="1"/>
    <col min="1541" max="1543" width="15.7109375" style="248" customWidth="1"/>
    <col min="1544" max="1544" width="9" style="248" customWidth="1"/>
    <col min="1545" max="1792" width="9.140625" style="248"/>
    <col min="1793" max="1793" width="34.7109375" style="248" customWidth="1"/>
    <col min="1794" max="1794" width="31.140625" style="248" customWidth="1"/>
    <col min="1795" max="1795" width="38" style="248" customWidth="1"/>
    <col min="1796" max="1796" width="12.5703125" style="248" bestFit="1" customWidth="1"/>
    <col min="1797" max="1799" width="15.7109375" style="248" customWidth="1"/>
    <col min="1800" max="1800" width="9" style="248" customWidth="1"/>
    <col min="1801" max="2048" width="9.140625" style="248"/>
    <col min="2049" max="2049" width="34.7109375" style="248" customWidth="1"/>
    <col min="2050" max="2050" width="31.140625" style="248" customWidth="1"/>
    <col min="2051" max="2051" width="38" style="248" customWidth="1"/>
    <col min="2052" max="2052" width="12.5703125" style="248" bestFit="1" customWidth="1"/>
    <col min="2053" max="2055" width="15.7109375" style="248" customWidth="1"/>
    <col min="2056" max="2056" width="9" style="248" customWidth="1"/>
    <col min="2057" max="2304" width="9.140625" style="248"/>
    <col min="2305" max="2305" width="34.7109375" style="248" customWidth="1"/>
    <col min="2306" max="2306" width="31.140625" style="248" customWidth="1"/>
    <col min="2307" max="2307" width="38" style="248" customWidth="1"/>
    <col min="2308" max="2308" width="12.5703125" style="248" bestFit="1" customWidth="1"/>
    <col min="2309" max="2311" width="15.7109375" style="248" customWidth="1"/>
    <col min="2312" max="2312" width="9" style="248" customWidth="1"/>
    <col min="2313" max="2560" width="9.140625" style="248"/>
    <col min="2561" max="2561" width="34.7109375" style="248" customWidth="1"/>
    <col min="2562" max="2562" width="31.140625" style="248" customWidth="1"/>
    <col min="2563" max="2563" width="38" style="248" customWidth="1"/>
    <col min="2564" max="2564" width="12.5703125" style="248" bestFit="1" customWidth="1"/>
    <col min="2565" max="2567" width="15.7109375" style="248" customWidth="1"/>
    <col min="2568" max="2568" width="9" style="248" customWidth="1"/>
    <col min="2569" max="2816" width="9.140625" style="248"/>
    <col min="2817" max="2817" width="34.7109375" style="248" customWidth="1"/>
    <col min="2818" max="2818" width="31.140625" style="248" customWidth="1"/>
    <col min="2819" max="2819" width="38" style="248" customWidth="1"/>
    <col min="2820" max="2820" width="12.5703125" style="248" bestFit="1" customWidth="1"/>
    <col min="2821" max="2823" width="15.7109375" style="248" customWidth="1"/>
    <col min="2824" max="2824" width="9" style="248" customWidth="1"/>
    <col min="2825" max="3072" width="9.140625" style="248"/>
    <col min="3073" max="3073" width="34.7109375" style="248" customWidth="1"/>
    <col min="3074" max="3074" width="31.140625" style="248" customWidth="1"/>
    <col min="3075" max="3075" width="38" style="248" customWidth="1"/>
    <col min="3076" max="3076" width="12.5703125" style="248" bestFit="1" customWidth="1"/>
    <col min="3077" max="3079" width="15.7109375" style="248" customWidth="1"/>
    <col min="3080" max="3080" width="9" style="248" customWidth="1"/>
    <col min="3081" max="3328" width="9.140625" style="248"/>
    <col min="3329" max="3329" width="34.7109375" style="248" customWidth="1"/>
    <col min="3330" max="3330" width="31.140625" style="248" customWidth="1"/>
    <col min="3331" max="3331" width="38" style="248" customWidth="1"/>
    <col min="3332" max="3332" width="12.5703125" style="248" bestFit="1" customWidth="1"/>
    <col min="3333" max="3335" width="15.7109375" style="248" customWidth="1"/>
    <col min="3336" max="3336" width="9" style="248" customWidth="1"/>
    <col min="3337" max="3584" width="9.140625" style="248"/>
    <col min="3585" max="3585" width="34.7109375" style="248" customWidth="1"/>
    <col min="3586" max="3586" width="31.140625" style="248" customWidth="1"/>
    <col min="3587" max="3587" width="38" style="248" customWidth="1"/>
    <col min="3588" max="3588" width="12.5703125" style="248" bestFit="1" customWidth="1"/>
    <col min="3589" max="3591" width="15.7109375" style="248" customWidth="1"/>
    <col min="3592" max="3592" width="9" style="248" customWidth="1"/>
    <col min="3593" max="3840" width="9.140625" style="248"/>
    <col min="3841" max="3841" width="34.7109375" style="248" customWidth="1"/>
    <col min="3842" max="3842" width="31.140625" style="248" customWidth="1"/>
    <col min="3843" max="3843" width="38" style="248" customWidth="1"/>
    <col min="3844" max="3844" width="12.5703125" style="248" bestFit="1" customWidth="1"/>
    <col min="3845" max="3847" width="15.7109375" style="248" customWidth="1"/>
    <col min="3848" max="3848" width="9" style="248" customWidth="1"/>
    <col min="3849" max="4096" width="9.140625" style="248"/>
    <col min="4097" max="4097" width="34.7109375" style="248" customWidth="1"/>
    <col min="4098" max="4098" width="31.140625" style="248" customWidth="1"/>
    <col min="4099" max="4099" width="38" style="248" customWidth="1"/>
    <col min="4100" max="4100" width="12.5703125" style="248" bestFit="1" customWidth="1"/>
    <col min="4101" max="4103" width="15.7109375" style="248" customWidth="1"/>
    <col min="4104" max="4104" width="9" style="248" customWidth="1"/>
    <col min="4105" max="4352" width="9.140625" style="248"/>
    <col min="4353" max="4353" width="34.7109375" style="248" customWidth="1"/>
    <col min="4354" max="4354" width="31.140625" style="248" customWidth="1"/>
    <col min="4355" max="4355" width="38" style="248" customWidth="1"/>
    <col min="4356" max="4356" width="12.5703125" style="248" bestFit="1" customWidth="1"/>
    <col min="4357" max="4359" width="15.7109375" style="248" customWidth="1"/>
    <col min="4360" max="4360" width="9" style="248" customWidth="1"/>
    <col min="4361" max="4608" width="9.140625" style="248"/>
    <col min="4609" max="4609" width="34.7109375" style="248" customWidth="1"/>
    <col min="4610" max="4610" width="31.140625" style="248" customWidth="1"/>
    <col min="4611" max="4611" width="38" style="248" customWidth="1"/>
    <col min="4612" max="4612" width="12.5703125" style="248" bestFit="1" customWidth="1"/>
    <col min="4613" max="4615" width="15.7109375" style="248" customWidth="1"/>
    <col min="4616" max="4616" width="9" style="248" customWidth="1"/>
    <col min="4617" max="4864" width="9.140625" style="248"/>
    <col min="4865" max="4865" width="34.7109375" style="248" customWidth="1"/>
    <col min="4866" max="4866" width="31.140625" style="248" customWidth="1"/>
    <col min="4867" max="4867" width="38" style="248" customWidth="1"/>
    <col min="4868" max="4868" width="12.5703125" style="248" bestFit="1" customWidth="1"/>
    <col min="4869" max="4871" width="15.7109375" style="248" customWidth="1"/>
    <col min="4872" max="4872" width="9" style="248" customWidth="1"/>
    <col min="4873" max="5120" width="9.140625" style="248"/>
    <col min="5121" max="5121" width="34.7109375" style="248" customWidth="1"/>
    <col min="5122" max="5122" width="31.140625" style="248" customWidth="1"/>
    <col min="5123" max="5123" width="38" style="248" customWidth="1"/>
    <col min="5124" max="5124" width="12.5703125" style="248" bestFit="1" customWidth="1"/>
    <col min="5125" max="5127" width="15.7109375" style="248" customWidth="1"/>
    <col min="5128" max="5128" width="9" style="248" customWidth="1"/>
    <col min="5129" max="5376" width="9.140625" style="248"/>
    <col min="5377" max="5377" width="34.7109375" style="248" customWidth="1"/>
    <col min="5378" max="5378" width="31.140625" style="248" customWidth="1"/>
    <col min="5379" max="5379" width="38" style="248" customWidth="1"/>
    <col min="5380" max="5380" width="12.5703125" style="248" bestFit="1" customWidth="1"/>
    <col min="5381" max="5383" width="15.7109375" style="248" customWidth="1"/>
    <col min="5384" max="5384" width="9" style="248" customWidth="1"/>
    <col min="5385" max="5632" width="9.140625" style="248"/>
    <col min="5633" max="5633" width="34.7109375" style="248" customWidth="1"/>
    <col min="5634" max="5634" width="31.140625" style="248" customWidth="1"/>
    <col min="5635" max="5635" width="38" style="248" customWidth="1"/>
    <col min="5636" max="5636" width="12.5703125" style="248" bestFit="1" customWidth="1"/>
    <col min="5637" max="5639" width="15.7109375" style="248" customWidth="1"/>
    <col min="5640" max="5640" width="9" style="248" customWidth="1"/>
    <col min="5641" max="5888" width="9.140625" style="248"/>
    <col min="5889" max="5889" width="34.7109375" style="248" customWidth="1"/>
    <col min="5890" max="5890" width="31.140625" style="248" customWidth="1"/>
    <col min="5891" max="5891" width="38" style="248" customWidth="1"/>
    <col min="5892" max="5892" width="12.5703125" style="248" bestFit="1" customWidth="1"/>
    <col min="5893" max="5895" width="15.7109375" style="248" customWidth="1"/>
    <col min="5896" max="5896" width="9" style="248" customWidth="1"/>
    <col min="5897" max="6144" width="9.140625" style="248"/>
    <col min="6145" max="6145" width="34.7109375" style="248" customWidth="1"/>
    <col min="6146" max="6146" width="31.140625" style="248" customWidth="1"/>
    <col min="6147" max="6147" width="38" style="248" customWidth="1"/>
    <col min="6148" max="6148" width="12.5703125" style="248" bestFit="1" customWidth="1"/>
    <col min="6149" max="6151" width="15.7109375" style="248" customWidth="1"/>
    <col min="6152" max="6152" width="9" style="248" customWidth="1"/>
    <col min="6153" max="6400" width="9.140625" style="248"/>
    <col min="6401" max="6401" width="34.7109375" style="248" customWidth="1"/>
    <col min="6402" max="6402" width="31.140625" style="248" customWidth="1"/>
    <col min="6403" max="6403" width="38" style="248" customWidth="1"/>
    <col min="6404" max="6404" width="12.5703125" style="248" bestFit="1" customWidth="1"/>
    <col min="6405" max="6407" width="15.7109375" style="248" customWidth="1"/>
    <col min="6408" max="6408" width="9" style="248" customWidth="1"/>
    <col min="6409" max="6656" width="9.140625" style="248"/>
    <col min="6657" max="6657" width="34.7109375" style="248" customWidth="1"/>
    <col min="6658" max="6658" width="31.140625" style="248" customWidth="1"/>
    <col min="6659" max="6659" width="38" style="248" customWidth="1"/>
    <col min="6660" max="6660" width="12.5703125" style="248" bestFit="1" customWidth="1"/>
    <col min="6661" max="6663" width="15.7109375" style="248" customWidth="1"/>
    <col min="6664" max="6664" width="9" style="248" customWidth="1"/>
    <col min="6665" max="6912" width="9.140625" style="248"/>
    <col min="6913" max="6913" width="34.7109375" style="248" customWidth="1"/>
    <col min="6914" max="6914" width="31.140625" style="248" customWidth="1"/>
    <col min="6915" max="6915" width="38" style="248" customWidth="1"/>
    <col min="6916" max="6916" width="12.5703125" style="248" bestFit="1" customWidth="1"/>
    <col min="6917" max="6919" width="15.7109375" style="248" customWidth="1"/>
    <col min="6920" max="6920" width="9" style="248" customWidth="1"/>
    <col min="6921" max="7168" width="9.140625" style="248"/>
    <col min="7169" max="7169" width="34.7109375" style="248" customWidth="1"/>
    <col min="7170" max="7170" width="31.140625" style="248" customWidth="1"/>
    <col min="7171" max="7171" width="38" style="248" customWidth="1"/>
    <col min="7172" max="7172" width="12.5703125" style="248" bestFit="1" customWidth="1"/>
    <col min="7173" max="7175" width="15.7109375" style="248" customWidth="1"/>
    <col min="7176" max="7176" width="9" style="248" customWidth="1"/>
    <col min="7177" max="7424" width="9.140625" style="248"/>
    <col min="7425" max="7425" width="34.7109375" style="248" customWidth="1"/>
    <col min="7426" max="7426" width="31.140625" style="248" customWidth="1"/>
    <col min="7427" max="7427" width="38" style="248" customWidth="1"/>
    <col min="7428" max="7428" width="12.5703125" style="248" bestFit="1" customWidth="1"/>
    <col min="7429" max="7431" width="15.7109375" style="248" customWidth="1"/>
    <col min="7432" max="7432" width="9" style="248" customWidth="1"/>
    <col min="7433" max="7680" width="9.140625" style="248"/>
    <col min="7681" max="7681" width="34.7109375" style="248" customWidth="1"/>
    <col min="7682" max="7682" width="31.140625" style="248" customWidth="1"/>
    <col min="7683" max="7683" width="38" style="248" customWidth="1"/>
    <col min="7684" max="7684" width="12.5703125" style="248" bestFit="1" customWidth="1"/>
    <col min="7685" max="7687" width="15.7109375" style="248" customWidth="1"/>
    <col min="7688" max="7688" width="9" style="248" customWidth="1"/>
    <col min="7689" max="7936" width="9.140625" style="248"/>
    <col min="7937" max="7937" width="34.7109375" style="248" customWidth="1"/>
    <col min="7938" max="7938" width="31.140625" style="248" customWidth="1"/>
    <col min="7939" max="7939" width="38" style="248" customWidth="1"/>
    <col min="7940" max="7940" width="12.5703125" style="248" bestFit="1" customWidth="1"/>
    <col min="7941" max="7943" width="15.7109375" style="248" customWidth="1"/>
    <col min="7944" max="7944" width="9" style="248" customWidth="1"/>
    <col min="7945" max="8192" width="9.140625" style="248"/>
    <col min="8193" max="8193" width="34.7109375" style="248" customWidth="1"/>
    <col min="8194" max="8194" width="31.140625" style="248" customWidth="1"/>
    <col min="8195" max="8195" width="38" style="248" customWidth="1"/>
    <col min="8196" max="8196" width="12.5703125" style="248" bestFit="1" customWidth="1"/>
    <col min="8197" max="8199" width="15.7109375" style="248" customWidth="1"/>
    <col min="8200" max="8200" width="9" style="248" customWidth="1"/>
    <col min="8201" max="8448" width="9.140625" style="248"/>
    <col min="8449" max="8449" width="34.7109375" style="248" customWidth="1"/>
    <col min="8450" max="8450" width="31.140625" style="248" customWidth="1"/>
    <col min="8451" max="8451" width="38" style="248" customWidth="1"/>
    <col min="8452" max="8452" width="12.5703125" style="248" bestFit="1" customWidth="1"/>
    <col min="8453" max="8455" width="15.7109375" style="248" customWidth="1"/>
    <col min="8456" max="8456" width="9" style="248" customWidth="1"/>
    <col min="8457" max="8704" width="9.140625" style="248"/>
    <col min="8705" max="8705" width="34.7109375" style="248" customWidth="1"/>
    <col min="8706" max="8706" width="31.140625" style="248" customWidth="1"/>
    <col min="8707" max="8707" width="38" style="248" customWidth="1"/>
    <col min="8708" max="8708" width="12.5703125" style="248" bestFit="1" customWidth="1"/>
    <col min="8709" max="8711" width="15.7109375" style="248" customWidth="1"/>
    <col min="8712" max="8712" width="9" style="248" customWidth="1"/>
    <col min="8713" max="8960" width="9.140625" style="248"/>
    <col min="8961" max="8961" width="34.7109375" style="248" customWidth="1"/>
    <col min="8962" max="8962" width="31.140625" style="248" customWidth="1"/>
    <col min="8963" max="8963" width="38" style="248" customWidth="1"/>
    <col min="8964" max="8964" width="12.5703125" style="248" bestFit="1" customWidth="1"/>
    <col min="8965" max="8967" width="15.7109375" style="248" customWidth="1"/>
    <col min="8968" max="8968" width="9" style="248" customWidth="1"/>
    <col min="8969" max="9216" width="9.140625" style="248"/>
    <col min="9217" max="9217" width="34.7109375" style="248" customWidth="1"/>
    <col min="9218" max="9218" width="31.140625" style="248" customWidth="1"/>
    <col min="9219" max="9219" width="38" style="248" customWidth="1"/>
    <col min="9220" max="9220" width="12.5703125" style="248" bestFit="1" customWidth="1"/>
    <col min="9221" max="9223" width="15.7109375" style="248" customWidth="1"/>
    <col min="9224" max="9224" width="9" style="248" customWidth="1"/>
    <col min="9225" max="9472" width="9.140625" style="248"/>
    <col min="9473" max="9473" width="34.7109375" style="248" customWidth="1"/>
    <col min="9474" max="9474" width="31.140625" style="248" customWidth="1"/>
    <col min="9475" max="9475" width="38" style="248" customWidth="1"/>
    <col min="9476" max="9476" width="12.5703125" style="248" bestFit="1" customWidth="1"/>
    <col min="9477" max="9479" width="15.7109375" style="248" customWidth="1"/>
    <col min="9480" max="9480" width="9" style="248" customWidth="1"/>
    <col min="9481" max="9728" width="9.140625" style="248"/>
    <col min="9729" max="9729" width="34.7109375" style="248" customWidth="1"/>
    <col min="9730" max="9730" width="31.140625" style="248" customWidth="1"/>
    <col min="9731" max="9731" width="38" style="248" customWidth="1"/>
    <col min="9732" max="9732" width="12.5703125" style="248" bestFit="1" customWidth="1"/>
    <col min="9733" max="9735" width="15.7109375" style="248" customWidth="1"/>
    <col min="9736" max="9736" width="9" style="248" customWidth="1"/>
    <col min="9737" max="9984" width="9.140625" style="248"/>
    <col min="9985" max="9985" width="34.7109375" style="248" customWidth="1"/>
    <col min="9986" max="9986" width="31.140625" style="248" customWidth="1"/>
    <col min="9987" max="9987" width="38" style="248" customWidth="1"/>
    <col min="9988" max="9988" width="12.5703125" style="248" bestFit="1" customWidth="1"/>
    <col min="9989" max="9991" width="15.7109375" style="248" customWidth="1"/>
    <col min="9992" max="9992" width="9" style="248" customWidth="1"/>
    <col min="9993" max="10240" width="9.140625" style="248"/>
    <col min="10241" max="10241" width="34.7109375" style="248" customWidth="1"/>
    <col min="10242" max="10242" width="31.140625" style="248" customWidth="1"/>
    <col min="10243" max="10243" width="38" style="248" customWidth="1"/>
    <col min="10244" max="10244" width="12.5703125" style="248" bestFit="1" customWidth="1"/>
    <col min="10245" max="10247" width="15.7109375" style="248" customWidth="1"/>
    <col min="10248" max="10248" width="9" style="248" customWidth="1"/>
    <col min="10249" max="10496" width="9.140625" style="248"/>
    <col min="10497" max="10497" width="34.7109375" style="248" customWidth="1"/>
    <col min="10498" max="10498" width="31.140625" style="248" customWidth="1"/>
    <col min="10499" max="10499" width="38" style="248" customWidth="1"/>
    <col min="10500" max="10500" width="12.5703125" style="248" bestFit="1" customWidth="1"/>
    <col min="10501" max="10503" width="15.7109375" style="248" customWidth="1"/>
    <col min="10504" max="10504" width="9" style="248" customWidth="1"/>
    <col min="10505" max="10752" width="9.140625" style="248"/>
    <col min="10753" max="10753" width="34.7109375" style="248" customWidth="1"/>
    <col min="10754" max="10754" width="31.140625" style="248" customWidth="1"/>
    <col min="10755" max="10755" width="38" style="248" customWidth="1"/>
    <col min="10756" max="10756" width="12.5703125" style="248" bestFit="1" customWidth="1"/>
    <col min="10757" max="10759" width="15.7109375" style="248" customWidth="1"/>
    <col min="10760" max="10760" width="9" style="248" customWidth="1"/>
    <col min="10761" max="11008" width="9.140625" style="248"/>
    <col min="11009" max="11009" width="34.7109375" style="248" customWidth="1"/>
    <col min="11010" max="11010" width="31.140625" style="248" customWidth="1"/>
    <col min="11011" max="11011" width="38" style="248" customWidth="1"/>
    <col min="11012" max="11012" width="12.5703125" style="248" bestFit="1" customWidth="1"/>
    <col min="11013" max="11015" width="15.7109375" style="248" customWidth="1"/>
    <col min="11016" max="11016" width="9" style="248" customWidth="1"/>
    <col min="11017" max="11264" width="9.140625" style="248"/>
    <col min="11265" max="11265" width="34.7109375" style="248" customWidth="1"/>
    <col min="11266" max="11266" width="31.140625" style="248" customWidth="1"/>
    <col min="11267" max="11267" width="38" style="248" customWidth="1"/>
    <col min="11268" max="11268" width="12.5703125" style="248" bestFit="1" customWidth="1"/>
    <col min="11269" max="11271" width="15.7109375" style="248" customWidth="1"/>
    <col min="11272" max="11272" width="9" style="248" customWidth="1"/>
    <col min="11273" max="11520" width="9.140625" style="248"/>
    <col min="11521" max="11521" width="34.7109375" style="248" customWidth="1"/>
    <col min="11522" max="11522" width="31.140625" style="248" customWidth="1"/>
    <col min="11523" max="11523" width="38" style="248" customWidth="1"/>
    <col min="11524" max="11524" width="12.5703125" style="248" bestFit="1" customWidth="1"/>
    <col min="11525" max="11527" width="15.7109375" style="248" customWidth="1"/>
    <col min="11528" max="11528" width="9" style="248" customWidth="1"/>
    <col min="11529" max="11776" width="9.140625" style="248"/>
    <col min="11777" max="11777" width="34.7109375" style="248" customWidth="1"/>
    <col min="11778" max="11778" width="31.140625" style="248" customWidth="1"/>
    <col min="11779" max="11779" width="38" style="248" customWidth="1"/>
    <col min="11780" max="11780" width="12.5703125" style="248" bestFit="1" customWidth="1"/>
    <col min="11781" max="11783" width="15.7109375" style="248" customWidth="1"/>
    <col min="11784" max="11784" width="9" style="248" customWidth="1"/>
    <col min="11785" max="12032" width="9.140625" style="248"/>
    <col min="12033" max="12033" width="34.7109375" style="248" customWidth="1"/>
    <col min="12034" max="12034" width="31.140625" style="248" customWidth="1"/>
    <col min="12035" max="12035" width="38" style="248" customWidth="1"/>
    <col min="12036" max="12036" width="12.5703125" style="248" bestFit="1" customWidth="1"/>
    <col min="12037" max="12039" width="15.7109375" style="248" customWidth="1"/>
    <col min="12040" max="12040" width="9" style="248" customWidth="1"/>
    <col min="12041" max="12288" width="9.140625" style="248"/>
    <col min="12289" max="12289" width="34.7109375" style="248" customWidth="1"/>
    <col min="12290" max="12290" width="31.140625" style="248" customWidth="1"/>
    <col min="12291" max="12291" width="38" style="248" customWidth="1"/>
    <col min="12292" max="12292" width="12.5703125" style="248" bestFit="1" customWidth="1"/>
    <col min="12293" max="12295" width="15.7109375" style="248" customWidth="1"/>
    <col min="12296" max="12296" width="9" style="248" customWidth="1"/>
    <col min="12297" max="12544" width="9.140625" style="248"/>
    <col min="12545" max="12545" width="34.7109375" style="248" customWidth="1"/>
    <col min="12546" max="12546" width="31.140625" style="248" customWidth="1"/>
    <col min="12547" max="12547" width="38" style="248" customWidth="1"/>
    <col min="12548" max="12548" width="12.5703125" style="248" bestFit="1" customWidth="1"/>
    <col min="12549" max="12551" width="15.7109375" style="248" customWidth="1"/>
    <col min="12552" max="12552" width="9" style="248" customWidth="1"/>
    <col min="12553" max="12800" width="9.140625" style="248"/>
    <col min="12801" max="12801" width="34.7109375" style="248" customWidth="1"/>
    <col min="12802" max="12802" width="31.140625" style="248" customWidth="1"/>
    <col min="12803" max="12803" width="38" style="248" customWidth="1"/>
    <col min="12804" max="12804" width="12.5703125" style="248" bestFit="1" customWidth="1"/>
    <col min="12805" max="12807" width="15.7109375" style="248" customWidth="1"/>
    <col min="12808" max="12808" width="9" style="248" customWidth="1"/>
    <col min="12809" max="13056" width="9.140625" style="248"/>
    <col min="13057" max="13057" width="34.7109375" style="248" customWidth="1"/>
    <col min="13058" max="13058" width="31.140625" style="248" customWidth="1"/>
    <col min="13059" max="13059" width="38" style="248" customWidth="1"/>
    <col min="13060" max="13060" width="12.5703125" style="248" bestFit="1" customWidth="1"/>
    <col min="13061" max="13063" width="15.7109375" style="248" customWidth="1"/>
    <col min="13064" max="13064" width="9" style="248" customWidth="1"/>
    <col min="13065" max="13312" width="9.140625" style="248"/>
    <col min="13313" max="13313" width="34.7109375" style="248" customWidth="1"/>
    <col min="13314" max="13314" width="31.140625" style="248" customWidth="1"/>
    <col min="13315" max="13315" width="38" style="248" customWidth="1"/>
    <col min="13316" max="13316" width="12.5703125" style="248" bestFit="1" customWidth="1"/>
    <col min="13317" max="13319" width="15.7109375" style="248" customWidth="1"/>
    <col min="13320" max="13320" width="9" style="248" customWidth="1"/>
    <col min="13321" max="13568" width="9.140625" style="248"/>
    <col min="13569" max="13569" width="34.7109375" style="248" customWidth="1"/>
    <col min="13570" max="13570" width="31.140625" style="248" customWidth="1"/>
    <col min="13571" max="13571" width="38" style="248" customWidth="1"/>
    <col min="13572" max="13572" width="12.5703125" style="248" bestFit="1" customWidth="1"/>
    <col min="13573" max="13575" width="15.7109375" style="248" customWidth="1"/>
    <col min="13576" max="13576" width="9" style="248" customWidth="1"/>
    <col min="13577" max="13824" width="9.140625" style="248"/>
    <col min="13825" max="13825" width="34.7109375" style="248" customWidth="1"/>
    <col min="13826" max="13826" width="31.140625" style="248" customWidth="1"/>
    <col min="13827" max="13827" width="38" style="248" customWidth="1"/>
    <col min="13828" max="13828" width="12.5703125" style="248" bestFit="1" customWidth="1"/>
    <col min="13829" max="13831" width="15.7109375" style="248" customWidth="1"/>
    <col min="13832" max="13832" width="9" style="248" customWidth="1"/>
    <col min="13833" max="14080" width="9.140625" style="248"/>
    <col min="14081" max="14081" width="34.7109375" style="248" customWidth="1"/>
    <col min="14082" max="14082" width="31.140625" style="248" customWidth="1"/>
    <col min="14083" max="14083" width="38" style="248" customWidth="1"/>
    <col min="14084" max="14084" width="12.5703125" style="248" bestFit="1" customWidth="1"/>
    <col min="14085" max="14087" width="15.7109375" style="248" customWidth="1"/>
    <col min="14088" max="14088" width="9" style="248" customWidth="1"/>
    <col min="14089" max="14336" width="9.140625" style="248"/>
    <col min="14337" max="14337" width="34.7109375" style="248" customWidth="1"/>
    <col min="14338" max="14338" width="31.140625" style="248" customWidth="1"/>
    <col min="14339" max="14339" width="38" style="248" customWidth="1"/>
    <col min="14340" max="14340" width="12.5703125" style="248" bestFit="1" customWidth="1"/>
    <col min="14341" max="14343" width="15.7109375" style="248" customWidth="1"/>
    <col min="14344" max="14344" width="9" style="248" customWidth="1"/>
    <col min="14345" max="14592" width="9.140625" style="248"/>
    <col min="14593" max="14593" width="34.7109375" style="248" customWidth="1"/>
    <col min="14594" max="14594" width="31.140625" style="248" customWidth="1"/>
    <col min="14595" max="14595" width="38" style="248" customWidth="1"/>
    <col min="14596" max="14596" width="12.5703125" style="248" bestFit="1" customWidth="1"/>
    <col min="14597" max="14599" width="15.7109375" style="248" customWidth="1"/>
    <col min="14600" max="14600" width="9" style="248" customWidth="1"/>
    <col min="14601" max="14848" width="9.140625" style="248"/>
    <col min="14849" max="14849" width="34.7109375" style="248" customWidth="1"/>
    <col min="14850" max="14850" width="31.140625" style="248" customWidth="1"/>
    <col min="14851" max="14851" width="38" style="248" customWidth="1"/>
    <col min="14852" max="14852" width="12.5703125" style="248" bestFit="1" customWidth="1"/>
    <col min="14853" max="14855" width="15.7109375" style="248" customWidth="1"/>
    <col min="14856" max="14856" width="9" style="248" customWidth="1"/>
    <col min="14857" max="15104" width="9.140625" style="248"/>
    <col min="15105" max="15105" width="34.7109375" style="248" customWidth="1"/>
    <col min="15106" max="15106" width="31.140625" style="248" customWidth="1"/>
    <col min="15107" max="15107" width="38" style="248" customWidth="1"/>
    <col min="15108" max="15108" width="12.5703125" style="248" bestFit="1" customWidth="1"/>
    <col min="15109" max="15111" width="15.7109375" style="248" customWidth="1"/>
    <col min="15112" max="15112" width="9" style="248" customWidth="1"/>
    <col min="15113" max="15360" width="9.140625" style="248"/>
    <col min="15361" max="15361" width="34.7109375" style="248" customWidth="1"/>
    <col min="15362" max="15362" width="31.140625" style="248" customWidth="1"/>
    <col min="15363" max="15363" width="38" style="248" customWidth="1"/>
    <col min="15364" max="15364" width="12.5703125" style="248" bestFit="1" customWidth="1"/>
    <col min="15365" max="15367" width="15.7109375" style="248" customWidth="1"/>
    <col min="15368" max="15368" width="9" style="248" customWidth="1"/>
    <col min="15369" max="15616" width="9.140625" style="248"/>
    <col min="15617" max="15617" width="34.7109375" style="248" customWidth="1"/>
    <col min="15618" max="15618" width="31.140625" style="248" customWidth="1"/>
    <col min="15619" max="15619" width="38" style="248" customWidth="1"/>
    <col min="15620" max="15620" width="12.5703125" style="248" bestFit="1" customWidth="1"/>
    <col min="15621" max="15623" width="15.7109375" style="248" customWidth="1"/>
    <col min="15624" max="15624" width="9" style="248" customWidth="1"/>
    <col min="15625" max="15872" width="9.140625" style="248"/>
    <col min="15873" max="15873" width="34.7109375" style="248" customWidth="1"/>
    <col min="15874" max="15874" width="31.140625" style="248" customWidth="1"/>
    <col min="15875" max="15875" width="38" style="248" customWidth="1"/>
    <col min="15876" max="15876" width="12.5703125" style="248" bestFit="1" customWidth="1"/>
    <col min="15877" max="15879" width="15.7109375" style="248" customWidth="1"/>
    <col min="15880" max="15880" width="9" style="248" customWidth="1"/>
    <col min="15881" max="16128" width="9.140625" style="248"/>
    <col min="16129" max="16129" width="34.7109375" style="248" customWidth="1"/>
    <col min="16130" max="16130" width="31.140625" style="248" customWidth="1"/>
    <col min="16131" max="16131" width="38" style="248" customWidth="1"/>
    <col min="16132" max="16132" width="12.5703125" style="248" bestFit="1" customWidth="1"/>
    <col min="16133" max="16135" width="15.7109375" style="248" customWidth="1"/>
    <col min="16136" max="16136" width="9" style="248" customWidth="1"/>
    <col min="16137" max="16384" width="9.140625" style="248"/>
  </cols>
  <sheetData>
    <row r="1" spans="1:8" ht="35.1" customHeight="1">
      <c r="A1" s="805" t="s">
        <v>341</v>
      </c>
      <c r="B1" s="806"/>
      <c r="C1" s="806"/>
      <c r="D1" s="806"/>
      <c r="E1" s="806"/>
      <c r="F1" s="806"/>
      <c r="G1" s="806"/>
      <c r="H1" s="807"/>
    </row>
    <row r="2" spans="1:8" s="249" customFormat="1" ht="19.5" customHeight="1">
      <c r="A2" s="814" t="s">
        <v>460</v>
      </c>
      <c r="B2" s="815"/>
      <c r="C2" s="815"/>
      <c r="D2" s="815"/>
      <c r="E2" s="815"/>
      <c r="F2" s="815"/>
      <c r="G2" s="815"/>
      <c r="H2" s="816"/>
    </row>
    <row r="3" spans="1:8" ht="19.5" customHeight="1">
      <c r="A3" s="808" t="s">
        <v>342</v>
      </c>
      <c r="B3" s="808" t="s">
        <v>343</v>
      </c>
      <c r="C3" s="808" t="s">
        <v>44</v>
      </c>
      <c r="D3" s="808" t="s">
        <v>344</v>
      </c>
      <c r="E3" s="810" t="s">
        <v>0</v>
      </c>
      <c r="F3" s="811"/>
      <c r="G3" s="811"/>
      <c r="H3" s="812"/>
    </row>
    <row r="4" spans="1:8" s="251" customFormat="1" ht="38.450000000000003" customHeight="1">
      <c r="A4" s="809"/>
      <c r="B4" s="809"/>
      <c r="C4" s="809"/>
      <c r="D4" s="809"/>
      <c r="E4" s="250" t="s">
        <v>387</v>
      </c>
      <c r="F4" s="294" t="s">
        <v>388</v>
      </c>
      <c r="G4" s="250" t="s">
        <v>389</v>
      </c>
      <c r="H4" s="250" t="s">
        <v>345</v>
      </c>
    </row>
    <row r="5" spans="1:8">
      <c r="A5" s="252" t="s">
        <v>31</v>
      </c>
      <c r="B5" s="252" t="s">
        <v>7</v>
      </c>
      <c r="C5" s="252" t="s">
        <v>8</v>
      </c>
      <c r="D5" s="252" t="s">
        <v>5</v>
      </c>
      <c r="E5" s="252" t="s">
        <v>9</v>
      </c>
      <c r="F5" s="252" t="s">
        <v>10</v>
      </c>
      <c r="G5" s="252" t="s">
        <v>11</v>
      </c>
      <c r="H5" s="252" t="s">
        <v>12</v>
      </c>
    </row>
    <row r="6" spans="1:8">
      <c r="A6" s="253"/>
      <c r="B6" s="253"/>
      <c r="C6" s="253"/>
      <c r="D6" s="253"/>
      <c r="E6" s="253"/>
      <c r="F6" s="253"/>
      <c r="G6" s="253"/>
      <c r="H6" s="253"/>
    </row>
    <row r="7" spans="1:8">
      <c r="A7" s="253"/>
      <c r="B7" s="253"/>
      <c r="C7" s="253"/>
      <c r="D7" s="253"/>
      <c r="E7" s="253"/>
      <c r="F7" s="253"/>
      <c r="G7" s="253"/>
      <c r="H7" s="253"/>
    </row>
    <row r="8" spans="1:8">
      <c r="A8" s="253"/>
      <c r="B8" s="253"/>
      <c r="C8" s="253"/>
      <c r="D8" s="253"/>
      <c r="E8" s="253"/>
      <c r="F8" s="253"/>
      <c r="G8" s="253"/>
      <c r="H8" s="253"/>
    </row>
    <row r="9" spans="1:8">
      <c r="A9" s="253"/>
      <c r="B9" s="253"/>
      <c r="C9" s="253"/>
      <c r="D9" s="253"/>
      <c r="E9" s="253"/>
      <c r="F9" s="253"/>
      <c r="G9" s="253"/>
      <c r="H9" s="253"/>
    </row>
    <row r="10" spans="1:8">
      <c r="A10" s="253"/>
      <c r="B10" s="253"/>
      <c r="C10" s="253"/>
      <c r="D10" s="253"/>
      <c r="E10" s="253"/>
      <c r="F10" s="253"/>
      <c r="G10" s="253"/>
      <c r="H10" s="253"/>
    </row>
    <row r="11" spans="1:8">
      <c r="A11" s="253"/>
      <c r="B11" s="253"/>
      <c r="C11" s="253"/>
      <c r="D11" s="253"/>
      <c r="E11" s="253"/>
      <c r="F11" s="253"/>
      <c r="G11" s="253"/>
      <c r="H11" s="253"/>
    </row>
    <row r="12" spans="1:8">
      <c r="A12" s="253"/>
      <c r="B12" s="253"/>
      <c r="C12" s="253"/>
      <c r="D12" s="253"/>
      <c r="E12" s="253"/>
      <c r="F12" s="253"/>
      <c r="G12" s="253"/>
      <c r="H12" s="253"/>
    </row>
    <row r="13" spans="1:8">
      <c r="A13" s="253"/>
      <c r="B13" s="253"/>
      <c r="C13" s="253"/>
      <c r="D13" s="253"/>
      <c r="E13" s="253"/>
      <c r="F13" s="253"/>
      <c r="G13" s="253"/>
      <c r="H13" s="253"/>
    </row>
    <row r="14" spans="1:8">
      <c r="A14" s="253"/>
      <c r="B14" s="253"/>
      <c r="C14" s="253"/>
      <c r="D14" s="253"/>
      <c r="E14" s="253"/>
      <c r="F14" s="253"/>
      <c r="G14" s="253"/>
      <c r="H14" s="253"/>
    </row>
    <row r="15" spans="1:8">
      <c r="A15" s="253"/>
      <c r="B15" s="253"/>
      <c r="C15" s="253"/>
      <c r="D15" s="253"/>
      <c r="E15" s="253"/>
      <c r="F15" s="253"/>
      <c r="G15" s="253"/>
      <c r="H15" s="253"/>
    </row>
    <row r="16" spans="1:8">
      <c r="A16" s="253"/>
      <c r="B16" s="253"/>
      <c r="C16" s="253"/>
      <c r="D16" s="253"/>
      <c r="E16" s="253"/>
      <c r="F16" s="253"/>
      <c r="G16" s="253"/>
      <c r="H16" s="253"/>
    </row>
    <row r="17" spans="1:8">
      <c r="A17" s="253"/>
      <c r="B17" s="253"/>
      <c r="C17" s="253"/>
      <c r="D17" s="253"/>
      <c r="E17" s="253"/>
      <c r="F17" s="253"/>
      <c r="G17" s="253"/>
      <c r="H17" s="253"/>
    </row>
    <row r="18" spans="1:8">
      <c r="A18" s="253"/>
      <c r="B18" s="253"/>
      <c r="C18" s="253"/>
      <c r="D18" s="253"/>
      <c r="E18" s="253"/>
      <c r="F18" s="253"/>
      <c r="G18" s="253"/>
      <c r="H18" s="253"/>
    </row>
    <row r="19" spans="1:8">
      <c r="A19" s="253"/>
      <c r="B19" s="253"/>
      <c r="C19" s="253"/>
      <c r="D19" s="253"/>
      <c r="E19" s="253"/>
      <c r="F19" s="253"/>
      <c r="G19" s="253"/>
      <c r="H19" s="253"/>
    </row>
    <row r="20" spans="1:8">
      <c r="A20" s="253"/>
      <c r="B20" s="253"/>
      <c r="C20" s="253"/>
      <c r="D20" s="253"/>
      <c r="E20" s="253"/>
      <c r="F20" s="253"/>
      <c r="G20" s="253"/>
      <c r="H20" s="253"/>
    </row>
    <row r="21" spans="1:8">
      <c r="A21" s="253"/>
      <c r="B21" s="253"/>
      <c r="C21" s="253"/>
      <c r="D21" s="253"/>
      <c r="E21" s="253"/>
      <c r="F21" s="253"/>
      <c r="G21" s="253"/>
      <c r="H21" s="253"/>
    </row>
    <row r="22" spans="1:8">
      <c r="A22" s="253"/>
      <c r="B22" s="253"/>
      <c r="C22" s="253"/>
      <c r="D22" s="253"/>
      <c r="E22" s="253"/>
      <c r="F22" s="253"/>
      <c r="G22" s="253"/>
      <c r="H22" s="253"/>
    </row>
    <row r="23" spans="1:8">
      <c r="A23" s="253"/>
      <c r="B23" s="253"/>
      <c r="C23" s="253"/>
      <c r="D23" s="253"/>
      <c r="E23" s="253"/>
      <c r="F23" s="253"/>
      <c r="G23" s="253"/>
      <c r="H23" s="253"/>
    </row>
    <row r="24" spans="1:8">
      <c r="A24" s="253"/>
      <c r="B24" s="253"/>
      <c r="C24" s="253"/>
      <c r="D24" s="253"/>
      <c r="E24" s="253"/>
      <c r="F24" s="253"/>
      <c r="G24" s="253"/>
      <c r="H24" s="253"/>
    </row>
    <row r="25" spans="1:8">
      <c r="A25" s="253"/>
      <c r="B25" s="253"/>
      <c r="C25" s="253"/>
      <c r="D25" s="253"/>
      <c r="E25" s="253"/>
      <c r="F25" s="253"/>
      <c r="G25" s="253"/>
      <c r="H25" s="253"/>
    </row>
    <row r="26" spans="1:8">
      <c r="A26" s="253"/>
      <c r="B26" s="253"/>
      <c r="C26" s="253"/>
      <c r="D26" s="253"/>
      <c r="E26" s="253"/>
      <c r="F26" s="253"/>
      <c r="G26" s="253"/>
      <c r="H26" s="253"/>
    </row>
    <row r="27" spans="1:8">
      <c r="A27" s="253"/>
      <c r="B27" s="253"/>
      <c r="C27" s="253"/>
      <c r="D27" s="253"/>
      <c r="E27" s="253"/>
      <c r="F27" s="253"/>
      <c r="G27" s="253"/>
      <c r="H27" s="253"/>
    </row>
    <row r="28" spans="1:8">
      <c r="A28" s="253"/>
      <c r="B28" s="253"/>
      <c r="C28" s="253"/>
      <c r="D28" s="253"/>
      <c r="E28" s="253"/>
      <c r="F28" s="253"/>
      <c r="G28" s="253"/>
      <c r="H28" s="253"/>
    </row>
    <row r="29" spans="1:8">
      <c r="A29" s="253"/>
      <c r="B29" s="253"/>
      <c r="C29" s="253"/>
      <c r="D29" s="253"/>
      <c r="E29" s="253"/>
      <c r="F29" s="253"/>
      <c r="G29" s="253"/>
      <c r="H29" s="253"/>
    </row>
    <row r="30" spans="1:8">
      <c r="A30" s="253"/>
      <c r="B30" s="253"/>
      <c r="C30" s="253"/>
      <c r="D30" s="253"/>
      <c r="E30" s="253"/>
      <c r="F30" s="253"/>
      <c r="G30" s="253"/>
      <c r="H30" s="253"/>
    </row>
    <row r="31" spans="1:8">
      <c r="A31" s="253"/>
      <c r="B31" s="253"/>
      <c r="C31" s="253"/>
      <c r="D31" s="253"/>
      <c r="E31" s="253"/>
      <c r="F31" s="253"/>
      <c r="G31" s="253"/>
      <c r="H31" s="253"/>
    </row>
    <row r="32" spans="1:8">
      <c r="A32" s="254" t="s">
        <v>346</v>
      </c>
      <c r="B32" s="253"/>
      <c r="C32" s="253"/>
      <c r="D32" s="253"/>
      <c r="E32" s="253"/>
      <c r="F32" s="253"/>
      <c r="G32" s="253"/>
      <c r="H32" s="253"/>
    </row>
    <row r="33" spans="1:8">
      <c r="A33" s="253"/>
      <c r="B33" s="253"/>
      <c r="C33" s="253"/>
      <c r="D33" s="253"/>
      <c r="E33" s="253"/>
      <c r="F33" s="253"/>
      <c r="G33" s="253"/>
      <c r="H33" s="253"/>
    </row>
    <row r="34" spans="1:8">
      <c r="A34" s="255"/>
      <c r="B34" s="255"/>
      <c r="C34" s="255"/>
      <c r="D34" s="255"/>
      <c r="E34" s="255"/>
      <c r="F34" s="255"/>
      <c r="G34" s="255"/>
      <c r="H34" s="255"/>
    </row>
    <row r="35" spans="1:8">
      <c r="A35" s="256" t="s">
        <v>397</v>
      </c>
    </row>
    <row r="36" spans="1:8">
      <c r="A36" s="257"/>
    </row>
    <row r="37" spans="1:8">
      <c r="A37" s="258"/>
    </row>
    <row r="38" spans="1:8" s="251" customFormat="1">
      <c r="A38" s="142" t="s">
        <v>73</v>
      </c>
      <c r="B38" s="138"/>
      <c r="C38" s="133" t="s">
        <v>70</v>
      </c>
      <c r="D38" s="817" t="s">
        <v>69</v>
      </c>
      <c r="E38" s="817"/>
      <c r="F38" s="817"/>
      <c r="G38" s="817"/>
      <c r="H38" s="817"/>
    </row>
    <row r="39" spans="1:8" s="251" customFormat="1">
      <c r="A39" s="793" t="s">
        <v>453</v>
      </c>
      <c r="B39" s="793"/>
      <c r="C39" s="139"/>
      <c r="D39" s="651" t="s">
        <v>446</v>
      </c>
      <c r="E39" s="651"/>
      <c r="F39" s="651"/>
      <c r="G39" s="651"/>
      <c r="H39" s="651"/>
    </row>
    <row r="40" spans="1:8">
      <c r="A40" s="813" t="s">
        <v>455</v>
      </c>
      <c r="B40" s="813"/>
      <c r="D40" s="813" t="s">
        <v>462</v>
      </c>
      <c r="E40" s="813"/>
      <c r="F40" s="813"/>
      <c r="G40" s="813"/>
      <c r="H40" s="813"/>
    </row>
    <row r="41" spans="1:8">
      <c r="D41" s="813" t="s">
        <v>461</v>
      </c>
      <c r="E41" s="813"/>
      <c r="F41" s="813"/>
      <c r="G41" s="813"/>
      <c r="H41" s="813"/>
    </row>
  </sheetData>
  <mergeCells count="13">
    <mergeCell ref="A40:B40"/>
    <mergeCell ref="D40:H40"/>
    <mergeCell ref="D41:H41"/>
    <mergeCell ref="A2:H2"/>
    <mergeCell ref="D38:H38"/>
    <mergeCell ref="A39:B39"/>
    <mergeCell ref="D39:H39"/>
    <mergeCell ref="A1:H1"/>
    <mergeCell ref="A3:A4"/>
    <mergeCell ref="B3:B4"/>
    <mergeCell ref="C3:C4"/>
    <mergeCell ref="D3:D4"/>
    <mergeCell ref="E3:H3"/>
  </mergeCells>
  <dataValidations count="1">
    <dataValidation allowBlank="1"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dataValidations>
  <printOptions horizontalCentered="1"/>
  <pageMargins left="0.39370078740157483" right="0.39370078740157483" top="1.3779527559055118" bottom="0.39370078740157483" header="0.19685039370078741" footer="0.19685039370078741"/>
  <pageSetup scale="75" orientation="landscape" r:id="rId1"/>
  <headerFooter alignWithMargins="0">
    <oddHeader>&amp;C&amp;G</oddHeader>
    <oddFooter>&amp;C&amp;G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96" zoomScaleNormal="96" zoomScaleSheetLayoutView="70" workbookViewId="0">
      <selection sqref="A1:F1"/>
    </sheetView>
  </sheetViews>
  <sheetFormatPr baseColWidth="10" defaultColWidth="11.42578125" defaultRowHeight="13.5"/>
  <cols>
    <col min="1" max="1" width="8" style="1" customWidth="1"/>
    <col min="2" max="4" width="16.7109375" style="1" customWidth="1"/>
    <col min="5" max="5" width="38" style="1" customWidth="1"/>
    <col min="6" max="6" width="56.28515625" style="1" customWidth="1"/>
    <col min="7" max="16384" width="11.42578125" style="1"/>
  </cols>
  <sheetData>
    <row r="1" spans="1:6" ht="35.1" customHeight="1">
      <c r="A1" s="787" t="s">
        <v>47</v>
      </c>
      <c r="B1" s="788"/>
      <c r="C1" s="788"/>
      <c r="D1" s="788"/>
      <c r="E1" s="788"/>
      <c r="F1" s="789"/>
    </row>
    <row r="2" spans="1:6" ht="20.100000000000001" customHeight="1">
      <c r="A2" s="814" t="s">
        <v>463</v>
      </c>
      <c r="B2" s="815"/>
      <c r="C2" s="815"/>
      <c r="D2" s="815"/>
      <c r="E2" s="815"/>
      <c r="F2" s="816"/>
    </row>
    <row r="3" spans="1:6">
      <c r="A3" s="676" t="s">
        <v>58</v>
      </c>
      <c r="B3" s="217" t="s">
        <v>38</v>
      </c>
      <c r="C3" s="217"/>
      <c r="D3" s="218"/>
      <c r="E3" s="676" t="s">
        <v>30</v>
      </c>
      <c r="F3" s="676" t="s">
        <v>39</v>
      </c>
    </row>
    <row r="4" spans="1:6" ht="22.5">
      <c r="A4" s="783"/>
      <c r="B4" s="211" t="s">
        <v>40</v>
      </c>
      <c r="C4" s="211" t="s">
        <v>41</v>
      </c>
      <c r="D4" s="211" t="s">
        <v>3</v>
      </c>
      <c r="E4" s="783" t="s">
        <v>42</v>
      </c>
      <c r="F4" s="783"/>
    </row>
    <row r="5" spans="1:6" ht="18" customHeight="1">
      <c r="A5" s="37" t="s">
        <v>31</v>
      </c>
      <c r="B5" s="37" t="s">
        <v>7</v>
      </c>
      <c r="C5" s="37" t="s">
        <v>8</v>
      </c>
      <c r="D5" s="37" t="s">
        <v>5</v>
      </c>
      <c r="E5" s="37" t="s">
        <v>9</v>
      </c>
      <c r="F5" s="37" t="s">
        <v>10</v>
      </c>
    </row>
    <row r="6" spans="1:6" ht="18" customHeight="1">
      <c r="A6" s="70"/>
      <c r="B6" s="70"/>
      <c r="C6" s="70"/>
      <c r="D6" s="70"/>
      <c r="E6" s="71"/>
      <c r="F6" s="72"/>
    </row>
    <row r="7" spans="1:6" ht="18" customHeight="1">
      <c r="A7" s="70"/>
      <c r="B7" s="70"/>
      <c r="C7" s="70"/>
      <c r="D7" s="70"/>
      <c r="E7" s="71"/>
      <c r="F7" s="72"/>
    </row>
    <row r="8" spans="1:6" ht="18" customHeight="1">
      <c r="A8" s="70"/>
      <c r="B8" s="70"/>
      <c r="C8" s="70"/>
      <c r="D8" s="70"/>
      <c r="E8" s="71"/>
      <c r="F8" s="72"/>
    </row>
    <row r="9" spans="1:6" ht="18" customHeight="1">
      <c r="A9" s="73"/>
      <c r="B9" s="73"/>
      <c r="C9" s="73"/>
      <c r="D9" s="73"/>
      <c r="E9" s="74"/>
      <c r="F9" s="75"/>
    </row>
    <row r="10" spans="1:6" ht="18" customHeight="1">
      <c r="A10" s="73"/>
      <c r="B10" s="73"/>
      <c r="C10" s="73"/>
      <c r="D10" s="73"/>
      <c r="E10" s="74"/>
      <c r="F10" s="75"/>
    </row>
    <row r="11" spans="1:6" ht="18" customHeight="1">
      <c r="A11" s="73"/>
      <c r="B11" s="73"/>
      <c r="C11" s="73"/>
      <c r="D11" s="73"/>
      <c r="E11" s="74"/>
      <c r="F11" s="75"/>
    </row>
    <row r="12" spans="1:6" ht="18" customHeight="1">
      <c r="A12" s="73"/>
      <c r="B12" s="73"/>
      <c r="C12" s="73"/>
      <c r="D12" s="73"/>
      <c r="E12" s="74"/>
      <c r="F12" s="75"/>
    </row>
    <row r="13" spans="1:6" ht="18" customHeight="1">
      <c r="A13" s="73"/>
      <c r="B13" s="73"/>
      <c r="C13" s="73"/>
      <c r="D13" s="73"/>
      <c r="E13" s="74"/>
      <c r="F13" s="75"/>
    </row>
    <row r="14" spans="1:6" ht="18" customHeight="1">
      <c r="A14" s="73"/>
      <c r="B14" s="73"/>
      <c r="C14" s="73"/>
      <c r="D14" s="73"/>
      <c r="E14" s="74"/>
      <c r="F14" s="75"/>
    </row>
    <row r="15" spans="1:6" ht="18" customHeight="1">
      <c r="A15" s="73"/>
      <c r="B15" s="73"/>
      <c r="C15" s="73"/>
      <c r="D15" s="73"/>
      <c r="E15" s="74"/>
      <c r="F15" s="75"/>
    </row>
    <row r="16" spans="1:6" ht="18" customHeight="1">
      <c r="A16" s="73"/>
      <c r="B16" s="73"/>
      <c r="C16" s="73"/>
      <c r="D16" s="73"/>
      <c r="E16" s="74"/>
      <c r="F16" s="75"/>
    </row>
    <row r="17" spans="1:6" ht="18" customHeight="1">
      <c r="A17" s="73"/>
      <c r="B17" s="73"/>
      <c r="C17" s="73"/>
      <c r="D17" s="73"/>
      <c r="E17" s="74"/>
      <c r="F17" s="75"/>
    </row>
    <row r="18" spans="1:6" ht="18" customHeight="1">
      <c r="A18" s="73"/>
      <c r="B18" s="73"/>
      <c r="C18" s="73"/>
      <c r="D18" s="73"/>
      <c r="E18" s="74"/>
      <c r="F18" s="75"/>
    </row>
    <row r="19" spans="1:6" ht="18" customHeight="1">
      <c r="A19" s="73"/>
      <c r="B19" s="73"/>
      <c r="C19" s="73"/>
      <c r="D19" s="73"/>
      <c r="E19" s="74"/>
      <c r="F19" s="75"/>
    </row>
    <row r="20" spans="1:6" ht="18" customHeight="1">
      <c r="A20" s="73"/>
      <c r="B20" s="73"/>
      <c r="C20" s="73"/>
      <c r="D20" s="73"/>
      <c r="E20" s="74"/>
      <c r="F20" s="75"/>
    </row>
    <row r="21" spans="1:6" ht="18" customHeight="1">
      <c r="A21" s="73"/>
      <c r="B21" s="73"/>
      <c r="C21" s="73"/>
      <c r="D21" s="73"/>
      <c r="E21" s="74"/>
      <c r="F21" s="75"/>
    </row>
    <row r="22" spans="1:6" ht="18" customHeight="1">
      <c r="A22" s="73"/>
      <c r="B22" s="73"/>
      <c r="C22" s="73"/>
      <c r="D22" s="73"/>
      <c r="E22" s="74"/>
      <c r="F22" s="75"/>
    </row>
    <row r="23" spans="1:6" ht="18" customHeight="1">
      <c r="A23" s="73"/>
      <c r="B23" s="73"/>
      <c r="C23" s="73"/>
      <c r="D23" s="73"/>
      <c r="E23" s="74"/>
      <c r="F23" s="75"/>
    </row>
    <row r="24" spans="1:6" ht="18" customHeight="1">
      <c r="A24" s="73"/>
      <c r="B24" s="73"/>
      <c r="C24" s="73"/>
      <c r="D24" s="73"/>
      <c r="E24" s="74"/>
      <c r="F24" s="75"/>
    </row>
    <row r="25" spans="1:6" ht="18" customHeight="1">
      <c r="A25" s="73"/>
      <c r="B25" s="73"/>
      <c r="C25" s="73"/>
      <c r="D25" s="73"/>
      <c r="E25" s="74"/>
      <c r="F25" s="75"/>
    </row>
    <row r="26" spans="1:6" ht="18" customHeight="1">
      <c r="A26" s="76"/>
      <c r="B26" s="76"/>
      <c r="C26" s="76"/>
      <c r="D26" s="76"/>
      <c r="E26" s="76"/>
      <c r="F26" s="77"/>
    </row>
    <row r="28" spans="1:6" s="58" customFormat="1">
      <c r="A28" s="133" t="s">
        <v>71</v>
      </c>
      <c r="B28" s="134"/>
      <c r="C28" s="134"/>
      <c r="D28" s="134"/>
      <c r="E28" s="133" t="s">
        <v>70</v>
      </c>
      <c r="F28" s="134"/>
    </row>
    <row r="29" spans="1:6" s="58" customFormat="1">
      <c r="A29" s="135"/>
      <c r="B29" s="651" t="s">
        <v>453</v>
      </c>
      <c r="C29" s="651"/>
      <c r="D29" s="651"/>
      <c r="E29" s="135"/>
      <c r="F29" s="425" t="s">
        <v>446</v>
      </c>
    </row>
    <row r="30" spans="1:6" s="58" customFormat="1">
      <c r="B30" s="786" t="s">
        <v>455</v>
      </c>
      <c r="C30" s="786"/>
      <c r="D30" s="786"/>
      <c r="F30" s="460" t="s">
        <v>483</v>
      </c>
    </row>
    <row r="31" spans="1:6" ht="26.25">
      <c r="F31" s="459" t="s">
        <v>457</v>
      </c>
    </row>
  </sheetData>
  <mergeCells count="7">
    <mergeCell ref="B30:D30"/>
    <mergeCell ref="A1:F1"/>
    <mergeCell ref="A3:A4"/>
    <mergeCell ref="E3:E4"/>
    <mergeCell ref="F3:F4"/>
    <mergeCell ref="B29:D29"/>
    <mergeCell ref="A2:F2"/>
  </mergeCells>
  <dataValidations count="1">
    <dataValidation allowBlank="1" sqref="A2"/>
  </dataValidations>
  <printOptions horizontalCentered="1"/>
  <pageMargins left="0.39370078740157483" right="0.39370078740157483" top="1.3779527559055118" bottom="0.39370078740157483" header="0.19685039370078741" footer="0.19685039370078741"/>
  <pageSetup scale="83" orientation="landscape" r:id="rId1"/>
  <headerFooter alignWithMargins="0">
    <oddHeader>&amp;C&amp;G</oddHeader>
    <oddFooter>&amp;C&amp;G</oddFooter>
  </headerFooter>
  <ignoredErrors>
    <ignoredError sqref="A5:F5"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57"/>
  <sheetViews>
    <sheetView showGridLines="0" zoomScale="106" zoomScaleNormal="106" zoomScaleSheetLayoutView="75" workbookViewId="0"/>
  </sheetViews>
  <sheetFormatPr baseColWidth="10" defaultColWidth="11.42578125" defaultRowHeight="14.25"/>
  <cols>
    <col min="1" max="1" width="2.140625" style="96" customWidth="1"/>
    <col min="2" max="2" width="54.28515625" style="96" bestFit="1" customWidth="1"/>
    <col min="3" max="3" width="2" style="96" customWidth="1"/>
    <col min="4" max="4" width="15.7109375" style="96" customWidth="1"/>
    <col min="5" max="5" width="2.7109375" style="96" customWidth="1"/>
    <col min="6" max="6" width="18.85546875" style="96" bestFit="1" customWidth="1"/>
    <col min="7" max="7" width="2.7109375" style="96" customWidth="1"/>
    <col min="8" max="8" width="15.7109375" style="96" customWidth="1"/>
    <col min="9" max="9" width="2.7109375" style="96" customWidth="1"/>
    <col min="10" max="10" width="15.7109375" style="96" customWidth="1"/>
    <col min="11" max="11" width="2.7109375" style="96" customWidth="1"/>
    <col min="12" max="12" width="15.7109375" style="96" customWidth="1"/>
    <col min="13" max="13" width="2.7109375" style="96" customWidth="1"/>
    <col min="14" max="14" width="15.7109375" style="96" customWidth="1"/>
    <col min="15" max="15" width="11.42578125" style="96"/>
    <col min="16" max="16" width="15.85546875" style="96" bestFit="1" customWidth="1"/>
    <col min="17" max="16384" width="11.42578125" style="96"/>
  </cols>
  <sheetData>
    <row r="1" spans="1:16">
      <c r="A1" s="97"/>
      <c r="B1" s="97"/>
      <c r="C1" s="97"/>
      <c r="D1" s="97"/>
      <c r="E1" s="97"/>
      <c r="F1" s="97"/>
      <c r="G1" s="97"/>
      <c r="H1" s="97"/>
      <c r="I1" s="97"/>
      <c r="J1" s="97"/>
      <c r="K1" s="97"/>
      <c r="L1" s="97"/>
      <c r="M1" s="97"/>
      <c r="N1" s="97"/>
    </row>
    <row r="2" spans="1:16" ht="15.75">
      <c r="A2" s="821" t="s">
        <v>391</v>
      </c>
      <c r="B2" s="822"/>
      <c r="C2" s="822"/>
      <c r="D2" s="822"/>
      <c r="E2" s="822"/>
      <c r="F2" s="822"/>
      <c r="G2" s="822"/>
      <c r="H2" s="822"/>
      <c r="I2" s="822"/>
      <c r="J2" s="822"/>
      <c r="K2" s="822"/>
      <c r="L2" s="822"/>
      <c r="M2" s="822"/>
      <c r="N2" s="823"/>
    </row>
    <row r="3" spans="1:16" ht="15.75">
      <c r="A3" s="824" t="s">
        <v>123</v>
      </c>
      <c r="B3" s="825"/>
      <c r="C3" s="825"/>
      <c r="D3" s="825"/>
      <c r="E3" s="825"/>
      <c r="F3" s="825"/>
      <c r="G3" s="825"/>
      <c r="H3" s="825"/>
      <c r="I3" s="825"/>
      <c r="J3" s="825"/>
      <c r="K3" s="825"/>
      <c r="L3" s="825"/>
      <c r="M3" s="825"/>
      <c r="N3" s="826"/>
    </row>
    <row r="4" spans="1:16" ht="15.75">
      <c r="A4" s="824" t="s">
        <v>162</v>
      </c>
      <c r="B4" s="825"/>
      <c r="C4" s="825"/>
      <c r="D4" s="825"/>
      <c r="E4" s="825"/>
      <c r="F4" s="825"/>
      <c r="G4" s="825"/>
      <c r="H4" s="825"/>
      <c r="I4" s="825"/>
      <c r="J4" s="825"/>
      <c r="K4" s="825"/>
      <c r="L4" s="825"/>
      <c r="M4" s="825"/>
      <c r="N4" s="826"/>
    </row>
    <row r="5" spans="1:16" ht="15.75">
      <c r="A5" s="824" t="s">
        <v>163</v>
      </c>
      <c r="B5" s="825"/>
      <c r="C5" s="825"/>
      <c r="D5" s="825"/>
      <c r="E5" s="825"/>
      <c r="F5" s="825"/>
      <c r="G5" s="825"/>
      <c r="H5" s="825"/>
      <c r="I5" s="825"/>
      <c r="J5" s="825"/>
      <c r="K5" s="825"/>
      <c r="L5" s="825"/>
      <c r="M5" s="825"/>
      <c r="N5" s="826"/>
    </row>
    <row r="6" spans="1:16" ht="15.75">
      <c r="A6" s="824" t="s">
        <v>392</v>
      </c>
      <c r="B6" s="825"/>
      <c r="C6" s="825"/>
      <c r="D6" s="825"/>
      <c r="E6" s="825"/>
      <c r="F6" s="825"/>
      <c r="G6" s="825"/>
      <c r="H6" s="825"/>
      <c r="I6" s="825"/>
      <c r="J6" s="825"/>
      <c r="K6" s="825"/>
      <c r="L6" s="825"/>
      <c r="M6" s="825"/>
      <c r="N6" s="826"/>
    </row>
    <row r="7" spans="1:16" ht="15" customHeight="1">
      <c r="A7" s="818" t="s">
        <v>510</v>
      </c>
      <c r="B7" s="819"/>
      <c r="C7" s="819"/>
      <c r="D7" s="819"/>
      <c r="E7" s="819"/>
      <c r="F7" s="819"/>
      <c r="G7" s="819"/>
      <c r="H7" s="819"/>
      <c r="I7" s="819"/>
      <c r="J7" s="819"/>
      <c r="K7" s="819"/>
      <c r="L7" s="819"/>
      <c r="M7" s="819"/>
      <c r="N7" s="820"/>
    </row>
    <row r="8" spans="1:16" s="100" customFormat="1" ht="8.25" customHeight="1">
      <c r="A8" s="98"/>
      <c r="B8" s="99"/>
      <c r="C8" s="99"/>
      <c r="D8" s="99"/>
      <c r="E8" s="99"/>
      <c r="F8" s="99"/>
      <c r="G8" s="99"/>
      <c r="H8" s="99"/>
      <c r="I8" s="99"/>
      <c r="J8" s="99"/>
      <c r="K8" s="99"/>
      <c r="L8" s="99"/>
      <c r="M8" s="99"/>
      <c r="N8" s="99"/>
    </row>
    <row r="9" spans="1:16" s="101" customFormat="1" ht="18" customHeight="1">
      <c r="A9" s="833" t="s">
        <v>164</v>
      </c>
      <c r="B9" s="834"/>
      <c r="C9" s="834"/>
      <c r="D9" s="840" t="s">
        <v>165</v>
      </c>
      <c r="E9" s="840"/>
      <c r="F9" s="840"/>
      <c r="G9" s="840"/>
      <c r="H9" s="840"/>
      <c r="I9" s="840"/>
      <c r="J9" s="840"/>
      <c r="K9" s="840"/>
      <c r="L9" s="840"/>
      <c r="M9" s="840"/>
      <c r="N9" s="219"/>
    </row>
    <row r="10" spans="1:16" s="101" customFormat="1" ht="29.25" customHeight="1">
      <c r="A10" s="835"/>
      <c r="B10" s="836"/>
      <c r="C10" s="836"/>
      <c r="D10" s="841" t="s">
        <v>166</v>
      </c>
      <c r="E10" s="220"/>
      <c r="F10" s="830" t="s">
        <v>167</v>
      </c>
      <c r="G10" s="221"/>
      <c r="H10" s="830" t="s">
        <v>168</v>
      </c>
      <c r="I10" s="221"/>
      <c r="J10" s="830" t="s">
        <v>169</v>
      </c>
      <c r="K10" s="221"/>
      <c r="L10" s="830" t="s">
        <v>170</v>
      </c>
      <c r="M10" s="221"/>
      <c r="N10" s="829" t="s">
        <v>171</v>
      </c>
    </row>
    <row r="11" spans="1:16" s="101" customFormat="1" ht="18" customHeight="1">
      <c r="A11" s="837"/>
      <c r="B11" s="836"/>
      <c r="C11" s="836"/>
      <c r="D11" s="830"/>
      <c r="E11" s="220"/>
      <c r="F11" s="830"/>
      <c r="G11" s="222"/>
      <c r="H11" s="830"/>
      <c r="I11" s="222"/>
      <c r="J11" s="830"/>
      <c r="K11" s="221"/>
      <c r="L11" s="830"/>
      <c r="M11" s="221"/>
      <c r="N11" s="829"/>
    </row>
    <row r="12" spans="1:16" s="101" customFormat="1" ht="12" customHeight="1">
      <c r="A12" s="837"/>
      <c r="B12" s="836"/>
      <c r="C12" s="836"/>
      <c r="D12" s="830">
        <v>1</v>
      </c>
      <c r="E12" s="220"/>
      <c r="F12" s="830">
        <v>2</v>
      </c>
      <c r="G12" s="222"/>
      <c r="H12" s="830" t="s">
        <v>172</v>
      </c>
      <c r="I12" s="222"/>
      <c r="J12" s="830">
        <v>4</v>
      </c>
      <c r="K12" s="221"/>
      <c r="L12" s="830">
        <v>5</v>
      </c>
      <c r="M12" s="221"/>
      <c r="N12" s="829" t="s">
        <v>173</v>
      </c>
    </row>
    <row r="13" spans="1:16" s="101" customFormat="1" ht="12" customHeight="1">
      <c r="A13" s="838"/>
      <c r="B13" s="839"/>
      <c r="C13" s="839"/>
      <c r="D13" s="831"/>
      <c r="E13" s="223"/>
      <c r="F13" s="831"/>
      <c r="G13" s="224"/>
      <c r="H13" s="831"/>
      <c r="I13" s="224"/>
      <c r="J13" s="831"/>
      <c r="K13" s="225"/>
      <c r="L13" s="831"/>
      <c r="M13" s="226"/>
      <c r="N13" s="832"/>
    </row>
    <row r="14" spans="1:16">
      <c r="A14" s="102"/>
      <c r="B14" s="102"/>
      <c r="C14" s="102"/>
      <c r="D14" s="148" t="s">
        <v>31</v>
      </c>
      <c r="E14" s="149"/>
      <c r="F14" s="148" t="s">
        <v>7</v>
      </c>
      <c r="G14" s="149"/>
      <c r="H14" s="148" t="s">
        <v>8</v>
      </c>
      <c r="I14" s="150"/>
      <c r="J14" s="148" t="s">
        <v>5</v>
      </c>
      <c r="K14" s="150"/>
      <c r="L14" s="148" t="s">
        <v>9</v>
      </c>
      <c r="M14" s="150"/>
      <c r="N14" s="148" t="s">
        <v>10</v>
      </c>
    </row>
    <row r="15" spans="1:16">
      <c r="A15" s="102"/>
      <c r="B15" s="102"/>
      <c r="C15" s="102"/>
      <c r="D15" s="103"/>
      <c r="E15" s="103"/>
      <c r="F15" s="103"/>
      <c r="G15" s="103"/>
      <c r="H15" s="104"/>
      <c r="I15" s="104"/>
      <c r="J15" s="104"/>
      <c r="K15" s="104"/>
      <c r="L15" s="104"/>
      <c r="M15" s="104"/>
      <c r="N15" s="104"/>
    </row>
    <row r="16" spans="1:16" s="108" customFormat="1" ht="13.5">
      <c r="A16" s="105"/>
      <c r="B16" s="106" t="s">
        <v>174</v>
      </c>
      <c r="C16" s="107"/>
      <c r="D16" s="431">
        <v>41018791</v>
      </c>
      <c r="E16" s="232"/>
      <c r="F16" s="433">
        <v>-1141705.92</v>
      </c>
      <c r="G16" s="233"/>
      <c r="H16" s="431">
        <f>D16+F16</f>
        <v>39877085.079999998</v>
      </c>
      <c r="I16" s="233"/>
      <c r="J16" s="431">
        <v>39834977.090000004</v>
      </c>
      <c r="K16" s="429">
        <v>39834977.090000004</v>
      </c>
      <c r="L16" s="431">
        <v>39834977.090000004</v>
      </c>
      <c r="M16" s="429"/>
      <c r="N16" s="431">
        <f>H16-J16</f>
        <v>42107.989999994636</v>
      </c>
      <c r="P16" s="432"/>
    </row>
    <row r="17" spans="1:14" s="108" customFormat="1" ht="13.5">
      <c r="A17" s="105"/>
      <c r="B17" s="106"/>
      <c r="C17" s="107"/>
      <c r="D17" s="231"/>
      <c r="E17" s="232"/>
      <c r="F17" s="233"/>
      <c r="G17" s="233"/>
      <c r="H17" s="233"/>
      <c r="I17" s="233"/>
      <c r="J17" s="233"/>
      <c r="K17" s="232"/>
      <c r="L17" s="232"/>
      <c r="M17" s="232"/>
      <c r="N17" s="232"/>
    </row>
    <row r="18" spans="1:14" s="108" customFormat="1" ht="13.5">
      <c r="A18" s="105"/>
      <c r="B18" s="106" t="s">
        <v>175</v>
      </c>
      <c r="C18" s="107"/>
      <c r="D18" s="431">
        <v>2500000</v>
      </c>
      <c r="E18" s="429"/>
      <c r="F18" s="433">
        <v>-1484587.62</v>
      </c>
      <c r="G18" s="434"/>
      <c r="H18" s="431">
        <f>D18+F18</f>
        <v>1015412.3799999999</v>
      </c>
      <c r="I18" s="434"/>
      <c r="J18" s="430">
        <v>1015412.3799999999</v>
      </c>
      <c r="K18" s="429"/>
      <c r="L18" s="435">
        <v>1015412.3799999999</v>
      </c>
      <c r="M18" s="429"/>
      <c r="N18" s="431">
        <f>H18-J18</f>
        <v>0</v>
      </c>
    </row>
    <row r="19" spans="1:14" s="108" customFormat="1" ht="13.5">
      <c r="A19" s="105"/>
      <c r="B19" s="106"/>
      <c r="C19" s="107"/>
      <c r="D19" s="231"/>
      <c r="E19" s="232"/>
      <c r="F19" s="233"/>
      <c r="G19" s="233"/>
      <c r="H19" s="233"/>
      <c r="I19" s="233"/>
      <c r="J19" s="234"/>
      <c r="K19" s="232"/>
      <c r="L19" s="232"/>
      <c r="M19" s="232"/>
      <c r="N19" s="232"/>
    </row>
    <row r="20" spans="1:14" s="108" customFormat="1" ht="27">
      <c r="A20" s="105"/>
      <c r="B20" s="109" t="s">
        <v>176</v>
      </c>
      <c r="C20" s="107"/>
      <c r="D20" s="231"/>
      <c r="E20" s="232"/>
      <c r="F20" s="233"/>
      <c r="G20" s="233"/>
      <c r="H20" s="235">
        <f>D20+F20</f>
        <v>0</v>
      </c>
      <c r="I20" s="235"/>
      <c r="J20" s="235"/>
      <c r="K20" s="236"/>
      <c r="L20" s="236"/>
      <c r="M20" s="236"/>
      <c r="N20" s="235">
        <f>H20-J20</f>
        <v>0</v>
      </c>
    </row>
    <row r="21" spans="1:14" s="108" customFormat="1" ht="13.5">
      <c r="A21" s="105"/>
      <c r="B21" s="109"/>
      <c r="C21" s="107"/>
      <c r="D21" s="231"/>
      <c r="E21" s="232"/>
      <c r="F21" s="233"/>
      <c r="G21" s="233"/>
      <c r="H21" s="231"/>
      <c r="I21" s="233"/>
      <c r="J21" s="233"/>
      <c r="K21" s="232"/>
      <c r="L21" s="232"/>
      <c r="M21" s="232"/>
      <c r="N21" s="232"/>
    </row>
    <row r="22" spans="1:14" s="108" customFormat="1" ht="13.5">
      <c r="A22" s="105"/>
      <c r="B22" s="109"/>
      <c r="C22" s="107"/>
      <c r="D22" s="231"/>
      <c r="E22" s="232"/>
      <c r="F22" s="233"/>
      <c r="G22" s="233"/>
      <c r="H22" s="233"/>
      <c r="I22" s="233"/>
      <c r="J22" s="233"/>
      <c r="K22" s="232"/>
      <c r="L22" s="232"/>
      <c r="M22" s="232"/>
      <c r="N22" s="232"/>
    </row>
    <row r="23" spans="1:14" s="108" customFormat="1" ht="13.5">
      <c r="A23" s="105"/>
      <c r="B23" s="110" t="s">
        <v>161</v>
      </c>
      <c r="C23" s="107"/>
      <c r="D23" s="498">
        <f>SUM(D16:D20)</f>
        <v>43518791</v>
      </c>
      <c r="E23" s="499"/>
      <c r="F23" s="498">
        <f t="shared" ref="F23:N23" si="0">SUM(F16:F20)</f>
        <v>-2626293.54</v>
      </c>
      <c r="G23" s="500">
        <f t="shared" si="0"/>
        <v>0</v>
      </c>
      <c r="H23" s="498">
        <f t="shared" si="0"/>
        <v>40892497.460000001</v>
      </c>
      <c r="I23" s="500">
        <f t="shared" si="0"/>
        <v>0</v>
      </c>
      <c r="J23" s="498">
        <f t="shared" si="0"/>
        <v>40850389.470000006</v>
      </c>
      <c r="K23" s="499">
        <f t="shared" si="0"/>
        <v>39834977.090000004</v>
      </c>
      <c r="L23" s="498">
        <f t="shared" si="0"/>
        <v>40850389.470000006</v>
      </c>
      <c r="M23" s="499">
        <f t="shared" si="0"/>
        <v>0</v>
      </c>
      <c r="N23" s="498">
        <f t="shared" si="0"/>
        <v>42107.989999994636</v>
      </c>
    </row>
    <row r="24" spans="1:14" s="108" customFormat="1" ht="13.5">
      <c r="A24" s="105"/>
      <c r="B24" s="111"/>
      <c r="C24" s="112"/>
      <c r="D24" s="113"/>
      <c r="E24" s="114"/>
      <c r="F24" s="115"/>
      <c r="G24" s="115"/>
      <c r="H24" s="115"/>
      <c r="I24" s="115"/>
      <c r="J24" s="115"/>
      <c r="K24" s="114"/>
      <c r="L24" s="114"/>
      <c r="M24" s="116"/>
      <c r="N24" s="114"/>
    </row>
    <row r="25" spans="1:14" s="105" customFormat="1" thickBot="1">
      <c r="A25" s="237"/>
      <c r="B25" s="237"/>
      <c r="C25" s="237"/>
      <c r="D25" s="237"/>
      <c r="E25" s="237"/>
      <c r="F25" s="237"/>
      <c r="G25" s="237"/>
      <c r="H25" s="237"/>
      <c r="I25" s="237"/>
      <c r="J25" s="237"/>
      <c r="K25" s="237"/>
      <c r="L25" s="237"/>
      <c r="M25" s="237"/>
      <c r="N25" s="237"/>
    </row>
    <row r="26" spans="1:14" s="105" customFormat="1" thickTop="1">
      <c r="A26" s="117"/>
      <c r="B26" s="117"/>
      <c r="C26" s="117"/>
      <c r="D26" s="117"/>
      <c r="E26" s="117"/>
      <c r="F26" s="117"/>
      <c r="G26" s="117"/>
      <c r="H26" s="117"/>
      <c r="I26" s="117"/>
      <c r="J26" s="117"/>
      <c r="K26" s="117"/>
      <c r="L26" s="117"/>
      <c r="M26" s="117"/>
      <c r="N26" s="117"/>
    </row>
    <row r="27" spans="1:14" s="105" customFormat="1" ht="13.5">
      <c r="A27" s="117"/>
      <c r="B27" s="117"/>
      <c r="C27" s="117"/>
      <c r="D27" s="117"/>
      <c r="E27" s="117"/>
      <c r="F27" s="117"/>
      <c r="G27" s="117"/>
      <c r="H27" s="117"/>
      <c r="I27" s="117"/>
      <c r="J27" s="117"/>
      <c r="K27" s="117"/>
      <c r="L27" s="117"/>
      <c r="M27" s="117"/>
      <c r="N27" s="117"/>
    </row>
    <row r="28" spans="1:14" s="105" customFormat="1" ht="13.5">
      <c r="A28" s="117"/>
      <c r="B28" s="117"/>
      <c r="C28" s="117"/>
      <c r="D28" s="117"/>
      <c r="E28" s="117"/>
      <c r="F28" s="117"/>
      <c r="G28" s="117"/>
      <c r="H28" s="117"/>
      <c r="I28" s="117"/>
      <c r="J28" s="117"/>
      <c r="K28" s="117"/>
      <c r="L28" s="117"/>
      <c r="M28" s="117"/>
      <c r="N28" s="117"/>
    </row>
    <row r="29" spans="1:14" s="105" customFormat="1" ht="13.5">
      <c r="A29" s="117"/>
      <c r="B29" s="117"/>
      <c r="C29" s="117"/>
      <c r="D29" s="117"/>
      <c r="E29" s="117"/>
      <c r="F29" s="117"/>
      <c r="G29" s="117"/>
      <c r="H29" s="117"/>
      <c r="I29" s="117"/>
      <c r="J29" s="117"/>
      <c r="K29" s="117"/>
      <c r="L29" s="117"/>
      <c r="M29" s="117"/>
      <c r="N29" s="117"/>
    </row>
    <row r="30" spans="1:14" s="105" customFormat="1" ht="13.5">
      <c r="A30" s="117"/>
      <c r="B30" s="117"/>
      <c r="C30" s="117"/>
      <c r="D30" s="117"/>
      <c r="E30" s="117"/>
      <c r="F30" s="117"/>
      <c r="G30" s="117"/>
      <c r="H30" s="117"/>
      <c r="I30" s="117"/>
      <c r="J30" s="117"/>
      <c r="K30" s="117"/>
      <c r="L30" s="117"/>
      <c r="M30" s="117"/>
      <c r="N30" s="117"/>
    </row>
    <row r="31" spans="1:14" s="105" customFormat="1" ht="13.5">
      <c r="A31" s="117"/>
      <c r="B31" s="117"/>
      <c r="C31" s="117"/>
      <c r="D31" s="117"/>
      <c r="E31" s="117"/>
      <c r="F31" s="117"/>
      <c r="G31" s="117"/>
      <c r="H31" s="117"/>
      <c r="I31" s="117"/>
      <c r="J31" s="117"/>
      <c r="K31" s="117"/>
      <c r="L31" s="117"/>
      <c r="M31" s="117"/>
      <c r="N31" s="117"/>
    </row>
    <row r="32" spans="1:14" s="105" customFormat="1" ht="13.15" customHeight="1">
      <c r="A32" s="131" t="s">
        <v>74</v>
      </c>
      <c r="B32" s="117"/>
      <c r="C32" s="117"/>
      <c r="D32" s="117"/>
      <c r="E32" s="117"/>
      <c r="F32" s="827" t="s">
        <v>279</v>
      </c>
      <c r="G32" s="827"/>
      <c r="H32" s="827"/>
      <c r="I32" s="827"/>
      <c r="J32" s="827"/>
      <c r="K32" s="827"/>
      <c r="L32" s="827"/>
      <c r="M32" s="827"/>
      <c r="N32" s="117"/>
    </row>
    <row r="33" spans="1:14" s="118" customFormat="1" ht="13.5">
      <c r="A33" s="117"/>
      <c r="B33" s="842" t="s">
        <v>453</v>
      </c>
      <c r="C33" s="842"/>
      <c r="D33" s="842"/>
      <c r="E33" s="117"/>
      <c r="F33" s="117"/>
      <c r="G33" s="117"/>
      <c r="H33" s="843" t="s">
        <v>446</v>
      </c>
      <c r="I33" s="843"/>
      <c r="J33" s="843"/>
      <c r="K33" s="843"/>
      <c r="L33" s="843"/>
      <c r="M33" s="117"/>
      <c r="N33" s="117"/>
    </row>
    <row r="34" spans="1:14" s="118" customFormat="1" ht="13.5">
      <c r="A34" s="117"/>
      <c r="B34" s="842" t="s">
        <v>455</v>
      </c>
      <c r="C34" s="842"/>
      <c r="D34" s="842"/>
      <c r="E34" s="117"/>
      <c r="F34" s="131"/>
      <c r="G34" s="131"/>
      <c r="H34" s="842" t="s">
        <v>513</v>
      </c>
      <c r="I34" s="842"/>
      <c r="J34" s="842"/>
      <c r="K34" s="842"/>
      <c r="L34" s="842"/>
      <c r="M34" s="131"/>
      <c r="N34" s="117"/>
    </row>
    <row r="35" spans="1:14" s="119" customFormat="1" ht="13.5">
      <c r="A35" s="117"/>
      <c r="B35" s="461"/>
      <c r="C35" s="461"/>
      <c r="D35" s="461"/>
      <c r="E35" s="117"/>
      <c r="F35" s="117"/>
      <c r="G35" s="117"/>
      <c r="H35" s="842" t="s">
        <v>461</v>
      </c>
      <c r="I35" s="842"/>
      <c r="J35" s="842"/>
      <c r="K35" s="842"/>
      <c r="L35" s="842"/>
      <c r="M35" s="117"/>
      <c r="N35" s="117"/>
    </row>
    <row r="36" spans="1:14" s="119" customFormat="1" ht="13.5">
      <c r="A36" s="117"/>
      <c r="B36" s="117"/>
      <c r="C36" s="117"/>
      <c r="D36" s="117"/>
      <c r="E36" s="117"/>
      <c r="F36" s="117"/>
      <c r="G36" s="117"/>
      <c r="H36" s="117"/>
      <c r="I36" s="117"/>
      <c r="J36" s="117"/>
      <c r="K36" s="117"/>
      <c r="L36" s="117"/>
      <c r="M36" s="117"/>
      <c r="N36" s="117"/>
    </row>
    <row r="37" spans="1:14" s="119" customFormat="1" ht="13.5">
      <c r="A37" s="117"/>
      <c r="B37" s="117"/>
      <c r="C37" s="117"/>
      <c r="D37" s="117"/>
      <c r="E37" s="117"/>
      <c r="F37" s="117"/>
      <c r="G37" s="117"/>
      <c r="H37" s="117"/>
      <c r="I37" s="117"/>
      <c r="J37" s="117"/>
      <c r="K37" s="117"/>
      <c r="L37" s="117"/>
      <c r="M37" s="117"/>
      <c r="N37" s="117"/>
    </row>
    <row r="38" spans="1:14" s="119" customFormat="1" ht="13.5">
      <c r="A38" s="117"/>
      <c r="B38" s="117"/>
      <c r="C38" s="117"/>
      <c r="D38" s="117"/>
      <c r="E38" s="117"/>
      <c r="F38" s="117"/>
      <c r="G38" s="117"/>
      <c r="H38" s="117"/>
      <c r="I38" s="117"/>
      <c r="J38" s="117"/>
      <c r="K38" s="117"/>
      <c r="L38" s="117"/>
      <c r="M38" s="117"/>
      <c r="N38" s="117"/>
    </row>
    <row r="39" spans="1:14" s="118" customFormat="1" ht="13.5">
      <c r="A39" s="117"/>
      <c r="B39" s="117"/>
      <c r="C39" s="117"/>
      <c r="D39" s="117"/>
      <c r="E39" s="117"/>
      <c r="F39" s="117"/>
      <c r="G39" s="117"/>
      <c r="H39" s="117"/>
      <c r="I39" s="117"/>
      <c r="J39" s="117"/>
      <c r="K39" s="117"/>
      <c r="L39" s="117"/>
      <c r="M39" s="117"/>
      <c r="N39" s="117"/>
    </row>
    <row r="40" spans="1:14" s="119" customFormat="1" ht="13.5">
      <c r="A40" s="117"/>
      <c r="B40" s="117"/>
      <c r="C40" s="117"/>
      <c r="D40" s="117"/>
      <c r="E40" s="117"/>
      <c r="F40" s="117"/>
      <c r="G40" s="117"/>
      <c r="H40" s="117"/>
      <c r="I40" s="117"/>
      <c r="J40" s="117"/>
      <c r="K40" s="117"/>
      <c r="L40" s="117"/>
      <c r="M40" s="117"/>
      <c r="N40" s="117"/>
    </row>
    <row r="41" spans="1:14" s="108" customFormat="1" ht="13.5">
      <c r="A41" s="828"/>
      <c r="B41" s="828"/>
      <c r="C41" s="828"/>
      <c r="D41" s="828"/>
      <c r="E41" s="828"/>
      <c r="F41" s="828"/>
      <c r="G41" s="828"/>
      <c r="H41" s="828"/>
      <c r="I41" s="828"/>
      <c r="J41" s="828"/>
      <c r="K41" s="828"/>
      <c r="L41" s="828"/>
      <c r="M41" s="828"/>
      <c r="N41" s="828"/>
    </row>
    <row r="42" spans="1:14" s="108" customFormat="1" ht="13.5">
      <c r="A42" s="120"/>
      <c r="B42" s="121"/>
      <c r="C42" s="121"/>
      <c r="D42" s="121"/>
      <c r="E42" s="121"/>
      <c r="F42" s="121"/>
      <c r="G42" s="121"/>
      <c r="H42" s="121"/>
      <c r="I42" s="121"/>
      <c r="J42" s="121"/>
      <c r="K42" s="121"/>
      <c r="L42" s="121"/>
      <c r="M42" s="121"/>
      <c r="N42" s="121"/>
    </row>
    <row r="43" spans="1:14" s="108" customFormat="1" ht="13.5">
      <c r="A43" s="120"/>
      <c r="B43" s="121"/>
      <c r="C43" s="121"/>
      <c r="D43" s="121"/>
      <c r="E43" s="121"/>
      <c r="F43" s="121"/>
      <c r="G43" s="121"/>
      <c r="H43" s="121"/>
      <c r="I43" s="121"/>
      <c r="J43" s="121"/>
      <c r="K43" s="121"/>
      <c r="L43" s="121"/>
      <c r="M43" s="121"/>
      <c r="N43" s="121"/>
    </row>
    <row r="44" spans="1:14" s="108" customFormat="1" ht="13.5">
      <c r="A44" s="120"/>
      <c r="B44" s="121"/>
      <c r="C44" s="121"/>
      <c r="D44" s="121"/>
      <c r="E44" s="121"/>
      <c r="F44" s="121"/>
      <c r="G44" s="121"/>
      <c r="H44" s="121"/>
      <c r="I44" s="121"/>
      <c r="J44" s="121"/>
      <c r="K44" s="121"/>
      <c r="L44" s="121"/>
      <c r="M44" s="121"/>
      <c r="N44" s="121"/>
    </row>
    <row r="45" spans="1:14" s="108" customFormat="1" ht="13.5">
      <c r="A45" s="120"/>
      <c r="B45" s="122"/>
      <c r="C45" s="122"/>
      <c r="D45" s="122"/>
      <c r="E45" s="122"/>
      <c r="F45" s="122"/>
      <c r="G45" s="122"/>
      <c r="H45" s="122"/>
      <c r="I45" s="122"/>
      <c r="J45" s="122"/>
      <c r="K45" s="122"/>
      <c r="L45" s="122"/>
      <c r="M45" s="122"/>
      <c r="N45" s="122"/>
    </row>
    <row r="46" spans="1:14">
      <c r="A46" s="123"/>
      <c r="B46" s="123"/>
      <c r="C46" s="123"/>
      <c r="D46" s="123"/>
      <c r="E46" s="123"/>
      <c r="F46" s="123"/>
      <c r="G46" s="123"/>
      <c r="H46" s="123"/>
      <c r="I46" s="123"/>
      <c r="J46" s="123"/>
      <c r="K46" s="123"/>
      <c r="L46" s="123"/>
      <c r="M46" s="123"/>
      <c r="N46" s="123"/>
    </row>
    <row r="47" spans="1:14" ht="16.5">
      <c r="A47" s="123"/>
      <c r="B47" s="123"/>
      <c r="C47" s="123"/>
      <c r="D47" s="123"/>
      <c r="E47" s="123"/>
      <c r="F47" s="123"/>
      <c r="G47" s="123"/>
      <c r="H47" s="123"/>
      <c r="I47" s="123"/>
      <c r="J47" s="124"/>
      <c r="K47" s="124"/>
      <c r="L47" s="124"/>
      <c r="M47" s="124"/>
      <c r="N47" s="123"/>
    </row>
    <row r="48" spans="1:14">
      <c r="A48" s="123"/>
      <c r="B48" s="123"/>
      <c r="C48" s="123"/>
      <c r="D48" s="123"/>
      <c r="E48" s="123"/>
      <c r="F48" s="123"/>
      <c r="G48" s="123"/>
      <c r="H48" s="123"/>
      <c r="I48" s="123"/>
      <c r="J48" s="123"/>
      <c r="K48" s="123"/>
      <c r="L48" s="123"/>
      <c r="M48" s="123"/>
      <c r="N48" s="123"/>
    </row>
    <row r="49" spans="1:14">
      <c r="A49" s="123"/>
      <c r="B49" s="123"/>
      <c r="C49" s="123"/>
      <c r="D49" s="123"/>
      <c r="E49" s="123"/>
      <c r="F49" s="123"/>
      <c r="G49" s="123"/>
      <c r="H49" s="123"/>
      <c r="I49" s="123"/>
      <c r="J49" s="123"/>
      <c r="K49" s="123"/>
      <c r="L49" s="123"/>
      <c r="M49" s="123"/>
      <c r="N49" s="123"/>
    </row>
    <row r="50" spans="1:14">
      <c r="A50" s="123"/>
      <c r="B50" s="123"/>
      <c r="C50" s="123"/>
      <c r="D50" s="123"/>
      <c r="E50" s="123"/>
      <c r="F50" s="123"/>
      <c r="G50" s="123"/>
      <c r="H50" s="123"/>
      <c r="I50" s="123"/>
      <c r="J50" s="123"/>
      <c r="K50" s="123"/>
      <c r="L50" s="123"/>
      <c r="M50" s="123"/>
      <c r="N50" s="123"/>
    </row>
    <row r="51" spans="1:14">
      <c r="A51" s="123"/>
      <c r="B51" s="123"/>
      <c r="C51" s="123"/>
      <c r="D51" s="123"/>
      <c r="E51" s="123"/>
      <c r="F51" s="123"/>
      <c r="G51" s="123"/>
      <c r="H51" s="123"/>
      <c r="I51" s="123"/>
      <c r="J51" s="123"/>
      <c r="K51" s="123"/>
      <c r="L51" s="123"/>
      <c r="M51" s="123"/>
      <c r="N51" s="123"/>
    </row>
    <row r="52" spans="1:14">
      <c r="A52" s="123"/>
      <c r="B52" s="123"/>
      <c r="C52" s="123"/>
      <c r="D52" s="123"/>
      <c r="E52" s="123"/>
      <c r="F52" s="123"/>
      <c r="G52" s="123"/>
      <c r="H52" s="123"/>
      <c r="I52" s="123"/>
      <c r="J52" s="123"/>
      <c r="K52" s="123"/>
      <c r="L52" s="123"/>
      <c r="M52" s="123"/>
      <c r="N52" s="123"/>
    </row>
    <row r="53" spans="1:14">
      <c r="A53" s="123"/>
      <c r="B53" s="123"/>
      <c r="C53" s="123"/>
      <c r="D53" s="123"/>
      <c r="E53" s="123"/>
      <c r="F53" s="123"/>
      <c r="G53" s="123"/>
      <c r="H53" s="123"/>
      <c r="I53" s="123"/>
      <c r="J53" s="123"/>
      <c r="K53" s="123"/>
      <c r="L53" s="123"/>
      <c r="M53" s="123"/>
      <c r="N53" s="123"/>
    </row>
    <row r="54" spans="1:14">
      <c r="A54" s="123"/>
      <c r="B54" s="123"/>
      <c r="C54" s="123"/>
      <c r="D54" s="123"/>
      <c r="E54" s="123"/>
      <c r="F54" s="123"/>
      <c r="G54" s="123"/>
      <c r="H54" s="123"/>
      <c r="I54" s="123"/>
      <c r="J54" s="123"/>
      <c r="K54" s="123"/>
      <c r="L54" s="123"/>
      <c r="M54" s="123"/>
      <c r="N54" s="123"/>
    </row>
    <row r="55" spans="1:14" ht="16.5">
      <c r="A55" s="123"/>
      <c r="B55" s="123"/>
      <c r="C55" s="123"/>
      <c r="D55" s="123"/>
      <c r="E55" s="123"/>
      <c r="F55" s="123"/>
      <c r="G55" s="123"/>
      <c r="H55" s="123"/>
      <c r="I55" s="123"/>
      <c r="J55" s="123"/>
      <c r="K55" s="123"/>
      <c r="L55" s="123"/>
      <c r="M55" s="123"/>
      <c r="N55" s="124"/>
    </row>
    <row r="57" spans="1:14" ht="16.5">
      <c r="N57" s="125"/>
    </row>
  </sheetData>
  <mergeCells count="27">
    <mergeCell ref="B33:D33"/>
    <mergeCell ref="B34:D34"/>
    <mergeCell ref="H33:L33"/>
    <mergeCell ref="H34:L34"/>
    <mergeCell ref="H35:L35"/>
    <mergeCell ref="F32:M32"/>
    <mergeCell ref="A41:N41"/>
    <mergeCell ref="N10:N11"/>
    <mergeCell ref="D12:D13"/>
    <mergeCell ref="F12:F13"/>
    <mergeCell ref="H12:H13"/>
    <mergeCell ref="J12:J13"/>
    <mergeCell ref="L12:L13"/>
    <mergeCell ref="N12:N13"/>
    <mergeCell ref="A9:C13"/>
    <mergeCell ref="D9:M9"/>
    <mergeCell ref="D10:D11"/>
    <mergeCell ref="F10:F11"/>
    <mergeCell ref="H10:H11"/>
    <mergeCell ref="J10:J11"/>
    <mergeCell ref="L10:L11"/>
    <mergeCell ref="A7:N7"/>
    <mergeCell ref="A2:N2"/>
    <mergeCell ref="A3:N3"/>
    <mergeCell ref="A4:N4"/>
    <mergeCell ref="A5:N5"/>
    <mergeCell ref="A6:N6"/>
  </mergeCells>
  <printOptions horizontalCentered="1"/>
  <pageMargins left="0.39370078740157483" right="0.39370078740157483" top="1.2598425196850394" bottom="0.59055118110236227" header="0.19685039370078741" footer="0.39370078740157483"/>
  <pageSetup scale="70" orientation="landscape" r:id="rId1"/>
  <headerFooter alignWithMargins="0">
    <oddHeader>&amp;C&amp;G</oddHeader>
    <oddFooter>&amp;C&amp;G</oddFooter>
  </headerFooter>
  <ignoredErrors>
    <ignoredError sqref="D14:N14" numberStoredAsText="1"/>
  </ignoredError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N135"/>
  <sheetViews>
    <sheetView showGridLines="0" topLeftCell="A10" zoomScale="98" zoomScaleNormal="98" zoomScaleSheetLayoutView="75" workbookViewId="0">
      <pane ySplit="5" topLeftCell="A15" activePane="bottomLeft" state="frozen"/>
      <selection activeCell="A10" sqref="A10"/>
      <selection pane="bottomLeft" activeCell="A15" sqref="A15"/>
    </sheetView>
  </sheetViews>
  <sheetFormatPr baseColWidth="10" defaultColWidth="11.42578125" defaultRowHeight="14.25"/>
  <cols>
    <col min="1" max="1" width="2.140625" style="151" customWidth="1"/>
    <col min="2" max="2" width="63.28515625" style="151" customWidth="1"/>
    <col min="3" max="3" width="1.7109375" style="151" customWidth="1"/>
    <col min="4" max="4" width="17.7109375" style="151" customWidth="1"/>
    <col min="5" max="5" width="1.7109375" style="151" customWidth="1"/>
    <col min="6" max="6" width="17.7109375" style="151" customWidth="1"/>
    <col min="7" max="7" width="1.7109375" style="151" customWidth="1"/>
    <col min="8" max="8" width="17.7109375" style="151" customWidth="1"/>
    <col min="9" max="9" width="1.7109375" style="151" customWidth="1"/>
    <col min="10" max="10" width="17.7109375" style="151" customWidth="1"/>
    <col min="11" max="11" width="1.7109375" style="151" customWidth="1"/>
    <col min="12" max="12" width="17.7109375" style="151" customWidth="1"/>
    <col min="13" max="13" width="1.7109375" style="151" customWidth="1"/>
    <col min="14" max="14" width="17.7109375" style="151" customWidth="1"/>
    <col min="15" max="15" width="3.85546875" style="151" customWidth="1"/>
    <col min="16" max="16" width="11.42578125" style="151"/>
    <col min="17" max="17" width="11.85546875" style="151" bestFit="1" customWidth="1"/>
    <col min="18" max="18" width="11.42578125" style="151"/>
    <col min="19" max="19" width="11.5703125" style="151" bestFit="1" customWidth="1"/>
    <col min="20" max="20" width="11.42578125" style="151"/>
    <col min="21" max="21" width="11.5703125" style="151" bestFit="1" customWidth="1"/>
    <col min="22" max="16384" width="11.42578125" style="151"/>
  </cols>
  <sheetData>
    <row r="1" spans="1:21">
      <c r="A1" s="97"/>
      <c r="B1" s="97"/>
      <c r="C1" s="97"/>
      <c r="D1" s="97"/>
      <c r="E1" s="97"/>
      <c r="F1" s="97"/>
      <c r="G1" s="97"/>
      <c r="H1" s="97"/>
      <c r="I1" s="97"/>
      <c r="J1" s="97"/>
      <c r="K1" s="97"/>
      <c r="L1" s="97"/>
      <c r="M1" s="97"/>
      <c r="N1" s="97"/>
    </row>
    <row r="2" spans="1:21" ht="15" customHeight="1">
      <c r="A2" s="798" t="s">
        <v>391</v>
      </c>
      <c r="B2" s="799"/>
      <c r="C2" s="799"/>
      <c r="D2" s="799"/>
      <c r="E2" s="799"/>
      <c r="F2" s="799"/>
      <c r="G2" s="799"/>
      <c r="H2" s="799"/>
      <c r="I2" s="799"/>
      <c r="J2" s="799"/>
      <c r="K2" s="799"/>
      <c r="L2" s="799"/>
      <c r="M2" s="799"/>
      <c r="N2" s="800"/>
    </row>
    <row r="3" spans="1:21" ht="15" customHeight="1">
      <c r="A3" s="824" t="s">
        <v>123</v>
      </c>
      <c r="B3" s="825"/>
      <c r="C3" s="825"/>
      <c r="D3" s="825"/>
      <c r="E3" s="825"/>
      <c r="F3" s="825"/>
      <c r="G3" s="825"/>
      <c r="H3" s="825"/>
      <c r="I3" s="825"/>
      <c r="J3" s="825"/>
      <c r="K3" s="825"/>
      <c r="L3" s="825"/>
      <c r="M3" s="825"/>
      <c r="N3" s="826"/>
    </row>
    <row r="4" spans="1:21" ht="15" customHeight="1">
      <c r="A4" s="848" t="s">
        <v>162</v>
      </c>
      <c r="B4" s="849"/>
      <c r="C4" s="849"/>
      <c r="D4" s="849"/>
      <c r="E4" s="849"/>
      <c r="F4" s="849"/>
      <c r="G4" s="849"/>
      <c r="H4" s="849"/>
      <c r="I4" s="849"/>
      <c r="J4" s="849"/>
      <c r="K4" s="849"/>
      <c r="L4" s="849"/>
      <c r="M4" s="849"/>
      <c r="N4" s="850"/>
    </row>
    <row r="5" spans="1:21" ht="15" customHeight="1">
      <c r="A5" s="848" t="s">
        <v>177</v>
      </c>
      <c r="B5" s="849"/>
      <c r="C5" s="849"/>
      <c r="D5" s="849"/>
      <c r="E5" s="849"/>
      <c r="F5" s="849"/>
      <c r="G5" s="849"/>
      <c r="H5" s="849"/>
      <c r="I5" s="849"/>
      <c r="J5" s="849"/>
      <c r="K5" s="849"/>
      <c r="L5" s="849"/>
      <c r="M5" s="849"/>
      <c r="N5" s="850"/>
    </row>
    <row r="6" spans="1:21" ht="15" customHeight="1">
      <c r="A6" s="848" t="s">
        <v>392</v>
      </c>
      <c r="B6" s="849"/>
      <c r="C6" s="849"/>
      <c r="D6" s="849"/>
      <c r="E6" s="849"/>
      <c r="F6" s="849"/>
      <c r="G6" s="849"/>
      <c r="H6" s="849"/>
      <c r="I6" s="849"/>
      <c r="J6" s="849"/>
      <c r="K6" s="849"/>
      <c r="L6" s="849"/>
      <c r="M6" s="849"/>
      <c r="N6" s="850"/>
    </row>
    <row r="7" spans="1:21" ht="19.899999999999999" customHeight="1">
      <c r="A7" s="844" t="s">
        <v>460</v>
      </c>
      <c r="B7" s="845"/>
      <c r="C7" s="845"/>
      <c r="D7" s="845"/>
      <c r="E7" s="845"/>
      <c r="F7" s="845"/>
      <c r="G7" s="845"/>
      <c r="H7" s="845"/>
      <c r="I7" s="845"/>
      <c r="J7" s="845"/>
      <c r="K7" s="845"/>
      <c r="L7" s="845"/>
      <c r="M7" s="845"/>
      <c r="N7" s="846"/>
    </row>
    <row r="8" spans="1:21" s="154" customFormat="1" ht="8.25" customHeight="1">
      <c r="A8" s="152"/>
      <c r="B8" s="153"/>
      <c r="C8" s="153"/>
      <c r="D8" s="153"/>
      <c r="E8" s="153"/>
      <c r="F8" s="153"/>
      <c r="G8" s="153"/>
      <c r="H8" s="153"/>
      <c r="I8" s="153"/>
      <c r="J8" s="153"/>
      <c r="K8" s="153"/>
      <c r="L8" s="153"/>
      <c r="M8" s="153"/>
      <c r="N8" s="153"/>
    </row>
    <row r="9" spans="1:21" s="155" customFormat="1" ht="15" customHeight="1">
      <c r="A9" s="833" t="s">
        <v>164</v>
      </c>
      <c r="B9" s="834"/>
      <c r="C9" s="834"/>
      <c r="D9" s="840" t="s">
        <v>165</v>
      </c>
      <c r="E9" s="840"/>
      <c r="F9" s="840"/>
      <c r="G9" s="840"/>
      <c r="H9" s="840"/>
      <c r="I9" s="840"/>
      <c r="J9" s="840"/>
      <c r="K9" s="840"/>
      <c r="L9" s="840"/>
      <c r="M9" s="840"/>
      <c r="N9" s="847"/>
    </row>
    <row r="10" spans="1:21" s="155" customFormat="1" ht="15" customHeight="1">
      <c r="A10" s="835"/>
      <c r="B10" s="836"/>
      <c r="C10" s="836"/>
      <c r="D10" s="830" t="s">
        <v>166</v>
      </c>
      <c r="E10" s="222"/>
      <c r="F10" s="830" t="s">
        <v>167</v>
      </c>
      <c r="G10" s="221"/>
      <c r="H10" s="830" t="s">
        <v>168</v>
      </c>
      <c r="I10" s="221"/>
      <c r="J10" s="830" t="s">
        <v>169</v>
      </c>
      <c r="K10" s="221"/>
      <c r="L10" s="830" t="s">
        <v>170</v>
      </c>
      <c r="M10" s="221"/>
      <c r="N10" s="829" t="s">
        <v>171</v>
      </c>
    </row>
    <row r="11" spans="1:21" s="155" customFormat="1" ht="15" customHeight="1">
      <c r="A11" s="837"/>
      <c r="B11" s="836"/>
      <c r="C11" s="836"/>
      <c r="D11" s="830"/>
      <c r="E11" s="222"/>
      <c r="F11" s="830"/>
      <c r="G11" s="222"/>
      <c r="H11" s="830"/>
      <c r="I11" s="222"/>
      <c r="J11" s="830"/>
      <c r="K11" s="221"/>
      <c r="L11" s="830"/>
      <c r="M11" s="221"/>
      <c r="N11" s="829"/>
    </row>
    <row r="12" spans="1:21" s="155" customFormat="1" ht="10.15" customHeight="1">
      <c r="A12" s="837"/>
      <c r="B12" s="836"/>
      <c r="C12" s="836"/>
      <c r="D12" s="830">
        <v>1</v>
      </c>
      <c r="E12" s="222"/>
      <c r="F12" s="830">
        <v>2</v>
      </c>
      <c r="G12" s="222"/>
      <c r="H12" s="830" t="s">
        <v>178</v>
      </c>
      <c r="I12" s="222"/>
      <c r="J12" s="830">
        <v>4</v>
      </c>
      <c r="K12" s="221"/>
      <c r="L12" s="830">
        <v>5</v>
      </c>
      <c r="M12" s="221"/>
      <c r="N12" s="829" t="s">
        <v>179</v>
      </c>
    </row>
    <row r="13" spans="1:21" s="155" customFormat="1" ht="10.15" customHeight="1">
      <c r="A13" s="838"/>
      <c r="B13" s="839"/>
      <c r="C13" s="839"/>
      <c r="D13" s="831"/>
      <c r="E13" s="224"/>
      <c r="F13" s="831"/>
      <c r="G13" s="224"/>
      <c r="H13" s="831"/>
      <c r="I13" s="224"/>
      <c r="J13" s="831"/>
      <c r="K13" s="227"/>
      <c r="L13" s="831"/>
      <c r="M13" s="226"/>
      <c r="N13" s="832"/>
    </row>
    <row r="14" spans="1:21" ht="4.9000000000000004" customHeight="1">
      <c r="A14" s="156"/>
      <c r="B14" s="156"/>
      <c r="C14" s="156"/>
      <c r="D14" s="157"/>
      <c r="E14" s="157"/>
      <c r="F14" s="157"/>
      <c r="G14" s="157"/>
      <c r="H14" s="158"/>
      <c r="I14" s="158"/>
      <c r="J14" s="158"/>
      <c r="K14" s="158"/>
      <c r="L14" s="158"/>
      <c r="M14" s="158"/>
      <c r="N14" s="158"/>
    </row>
    <row r="15" spans="1:21">
      <c r="A15" s="156"/>
      <c r="B15" s="156"/>
      <c r="C15" s="156"/>
      <c r="D15" s="148" t="s">
        <v>31</v>
      </c>
      <c r="E15" s="149"/>
      <c r="F15" s="148" t="s">
        <v>7</v>
      </c>
      <c r="G15" s="149"/>
      <c r="H15" s="148" t="s">
        <v>8</v>
      </c>
      <c r="I15" s="150"/>
      <c r="J15" s="148" t="s">
        <v>5</v>
      </c>
      <c r="K15" s="150"/>
      <c r="L15" s="148" t="s">
        <v>9</v>
      </c>
      <c r="M15" s="150"/>
      <c r="N15" s="148" t="s">
        <v>10</v>
      </c>
    </row>
    <row r="16" spans="1:21" s="161" customFormat="1" ht="13.5">
      <c r="A16" s="238"/>
      <c r="B16" s="239" t="s">
        <v>180</v>
      </c>
      <c r="C16" s="235"/>
      <c r="D16" s="436">
        <f>SUM(D18:D24)</f>
        <v>11441103</v>
      </c>
      <c r="E16" s="437"/>
      <c r="F16" s="436">
        <f>SUM(F18:F24)</f>
        <v>-479439.82999999996</v>
      </c>
      <c r="G16" s="436"/>
      <c r="H16" s="436">
        <f>SUM(H18:H24)</f>
        <v>10961663.170000002</v>
      </c>
      <c r="I16" s="436"/>
      <c r="J16" s="436">
        <f>SUM(J18:J24)</f>
        <v>10961663.17</v>
      </c>
      <c r="K16" s="437"/>
      <c r="L16" s="436">
        <f>SUM(L18:L24)</f>
        <v>10961663.17</v>
      </c>
      <c r="M16" s="437"/>
      <c r="N16" s="436">
        <f>SUM(N18:N24)</f>
        <v>0</v>
      </c>
      <c r="O16" s="160"/>
      <c r="Q16" s="162"/>
      <c r="R16" s="162"/>
      <c r="S16" s="162"/>
      <c r="T16" s="162"/>
      <c r="U16" s="162"/>
    </row>
    <row r="17" spans="1:15" s="161" customFormat="1" ht="4.9000000000000004" customHeight="1">
      <c r="A17" s="238"/>
      <c r="B17" s="239"/>
      <c r="C17" s="235"/>
      <c r="D17" s="436"/>
      <c r="E17" s="437"/>
      <c r="F17" s="436"/>
      <c r="G17" s="436"/>
      <c r="H17" s="436"/>
      <c r="I17" s="436"/>
      <c r="J17" s="436"/>
      <c r="K17" s="437"/>
      <c r="L17" s="437"/>
      <c r="M17" s="437"/>
      <c r="N17" s="438"/>
      <c r="O17" s="160"/>
    </row>
    <row r="18" spans="1:15" s="164" customFormat="1" ht="15" customHeight="1">
      <c r="A18" s="240"/>
      <c r="B18" s="241" t="s">
        <v>181</v>
      </c>
      <c r="C18" s="242"/>
      <c r="D18" s="439">
        <v>2500000</v>
      </c>
      <c r="E18" s="440"/>
      <c r="F18" s="439">
        <v>-543130.19999999995</v>
      </c>
      <c r="G18" s="439"/>
      <c r="H18" s="438">
        <f>D18+F18</f>
        <v>1956869.8</v>
      </c>
      <c r="I18" s="439"/>
      <c r="J18" s="441">
        <v>1956869.8</v>
      </c>
      <c r="K18" s="440"/>
      <c r="L18" s="440">
        <v>1956869.8</v>
      </c>
      <c r="M18" s="440"/>
      <c r="N18" s="438">
        <f>H18-J18</f>
        <v>0</v>
      </c>
      <c r="O18" s="163"/>
    </row>
    <row r="19" spans="1:15" s="164" customFormat="1" ht="15" customHeight="1">
      <c r="A19" s="240"/>
      <c r="B19" s="241" t="s">
        <v>182</v>
      </c>
      <c r="C19" s="242"/>
      <c r="D19" s="439">
        <v>445126</v>
      </c>
      <c r="E19" s="440"/>
      <c r="F19" s="439">
        <v>278081.06</v>
      </c>
      <c r="G19" s="439"/>
      <c r="H19" s="438">
        <f t="shared" ref="H19:H24" si="0">D19+F19</f>
        <v>723207.06</v>
      </c>
      <c r="I19" s="439"/>
      <c r="J19" s="441">
        <v>723207.06</v>
      </c>
      <c r="K19" s="440"/>
      <c r="L19" s="441">
        <v>723207.06</v>
      </c>
      <c r="M19" s="440"/>
      <c r="N19" s="438">
        <f t="shared" ref="N19:N82" si="1">H19-J19</f>
        <v>0</v>
      </c>
      <c r="O19" s="163"/>
    </row>
    <row r="20" spans="1:15" s="164" customFormat="1" ht="15" customHeight="1">
      <c r="A20" s="240"/>
      <c r="B20" s="241" t="s">
        <v>183</v>
      </c>
      <c r="C20" s="242"/>
      <c r="D20" s="439">
        <v>1081447</v>
      </c>
      <c r="E20" s="440"/>
      <c r="F20" s="439">
        <v>-142378.67000000001</v>
      </c>
      <c r="G20" s="439"/>
      <c r="H20" s="438">
        <f t="shared" si="0"/>
        <v>939068.33</v>
      </c>
      <c r="I20" s="439"/>
      <c r="J20" s="441">
        <v>939068.33</v>
      </c>
      <c r="K20" s="440"/>
      <c r="L20" s="440">
        <v>939068.33</v>
      </c>
      <c r="M20" s="440"/>
      <c r="N20" s="438">
        <f t="shared" si="1"/>
        <v>0</v>
      </c>
      <c r="O20" s="163"/>
    </row>
    <row r="21" spans="1:15" s="164" customFormat="1" ht="15" customHeight="1">
      <c r="A21" s="240"/>
      <c r="B21" s="241" t="s">
        <v>184</v>
      </c>
      <c r="C21" s="242"/>
      <c r="D21" s="439">
        <v>798151</v>
      </c>
      <c r="E21" s="440"/>
      <c r="F21" s="439">
        <v>89774.9</v>
      </c>
      <c r="G21" s="439"/>
      <c r="H21" s="438">
        <f t="shared" si="0"/>
        <v>887925.9</v>
      </c>
      <c r="I21" s="439"/>
      <c r="J21" s="441">
        <v>887925.89999999991</v>
      </c>
      <c r="K21" s="440"/>
      <c r="L21" s="440">
        <v>887925.89999999991</v>
      </c>
      <c r="M21" s="440"/>
      <c r="N21" s="438">
        <f t="shared" si="1"/>
        <v>0</v>
      </c>
      <c r="O21" s="163"/>
    </row>
    <row r="22" spans="1:15" s="164" customFormat="1" ht="15" customHeight="1">
      <c r="A22" s="240"/>
      <c r="B22" s="241" t="s">
        <v>185</v>
      </c>
      <c r="C22" s="242"/>
      <c r="D22" s="439">
        <v>6616379</v>
      </c>
      <c r="E22" s="440"/>
      <c r="F22" s="439">
        <v>-161786.92000000001</v>
      </c>
      <c r="G22" s="439"/>
      <c r="H22" s="438">
        <f t="shared" si="0"/>
        <v>6454592.0800000001</v>
      </c>
      <c r="I22" s="439"/>
      <c r="J22" s="441">
        <v>6454592.0800000001</v>
      </c>
      <c r="K22" s="440"/>
      <c r="L22" s="440">
        <v>6454592.0800000001</v>
      </c>
      <c r="M22" s="440"/>
      <c r="N22" s="438">
        <f t="shared" si="1"/>
        <v>0</v>
      </c>
      <c r="O22" s="163"/>
    </row>
    <row r="23" spans="1:15" s="164" customFormat="1" ht="15" customHeight="1">
      <c r="A23" s="240"/>
      <c r="B23" s="241" t="s">
        <v>186</v>
      </c>
      <c r="C23" s="242"/>
      <c r="D23" s="439">
        <v>0</v>
      </c>
      <c r="E23" s="440"/>
      <c r="F23" s="439">
        <v>0</v>
      </c>
      <c r="G23" s="439"/>
      <c r="H23" s="438">
        <f t="shared" si="0"/>
        <v>0</v>
      </c>
      <c r="I23" s="439"/>
      <c r="J23" s="441">
        <v>0</v>
      </c>
      <c r="K23" s="440"/>
      <c r="L23" s="440">
        <v>0</v>
      </c>
      <c r="M23" s="440"/>
      <c r="N23" s="438">
        <f t="shared" si="1"/>
        <v>0</v>
      </c>
      <c r="O23" s="163"/>
    </row>
    <row r="24" spans="1:15" s="164" customFormat="1" ht="15" customHeight="1">
      <c r="A24" s="240"/>
      <c r="B24" s="241" t="s">
        <v>187</v>
      </c>
      <c r="C24" s="242"/>
      <c r="D24" s="439">
        <v>0</v>
      </c>
      <c r="E24" s="440"/>
      <c r="F24" s="439">
        <v>0</v>
      </c>
      <c r="G24" s="439"/>
      <c r="H24" s="438">
        <f t="shared" si="0"/>
        <v>0</v>
      </c>
      <c r="I24" s="439"/>
      <c r="J24" s="441">
        <v>0</v>
      </c>
      <c r="K24" s="440"/>
      <c r="L24" s="440">
        <v>0</v>
      </c>
      <c r="M24" s="440"/>
      <c r="N24" s="438">
        <f t="shared" si="1"/>
        <v>0</v>
      </c>
      <c r="O24" s="163"/>
    </row>
    <row r="25" spans="1:15" s="164" customFormat="1" ht="4.9000000000000004" customHeight="1">
      <c r="A25" s="240"/>
      <c r="B25" s="243"/>
      <c r="C25" s="242"/>
      <c r="D25" s="439"/>
      <c r="E25" s="440"/>
      <c r="F25" s="439"/>
      <c r="G25" s="439"/>
      <c r="H25" s="439"/>
      <c r="I25" s="439"/>
      <c r="J25" s="441"/>
      <c r="K25" s="440"/>
      <c r="L25" s="440"/>
      <c r="M25" s="440"/>
      <c r="N25" s="438"/>
      <c r="O25" s="163"/>
    </row>
    <row r="26" spans="1:15" s="161" customFormat="1" ht="13.5">
      <c r="A26" s="238"/>
      <c r="B26" s="239" t="s">
        <v>188</v>
      </c>
      <c r="C26" s="235"/>
      <c r="D26" s="436">
        <f>SUM(D28:D36)</f>
        <v>3566000</v>
      </c>
      <c r="E26" s="437"/>
      <c r="F26" s="436">
        <f>SUM(F28:F36)</f>
        <v>-442801.42000000004</v>
      </c>
      <c r="G26" s="436"/>
      <c r="H26" s="436">
        <f>SUM(H28:H36)</f>
        <v>3123198.58</v>
      </c>
      <c r="I26" s="436"/>
      <c r="J26" s="436">
        <f>SUM(J28:J36)</f>
        <v>3123198.5799999996</v>
      </c>
      <c r="K26" s="437"/>
      <c r="L26" s="436">
        <f>SUM(L28:L36)</f>
        <v>3123198.5799999996</v>
      </c>
      <c r="M26" s="437"/>
      <c r="N26" s="436">
        <f>SUM(N28:N36)</f>
        <v>0</v>
      </c>
      <c r="O26" s="160"/>
    </row>
    <row r="27" spans="1:15" s="161" customFormat="1" ht="4.9000000000000004" customHeight="1">
      <c r="A27" s="238"/>
      <c r="B27" s="239"/>
      <c r="C27" s="235"/>
      <c r="D27" s="436"/>
      <c r="E27" s="437"/>
      <c r="F27" s="436"/>
      <c r="G27" s="436"/>
      <c r="H27" s="436"/>
      <c r="I27" s="436"/>
      <c r="J27" s="442"/>
      <c r="K27" s="437"/>
      <c r="L27" s="437"/>
      <c r="M27" s="437"/>
      <c r="N27" s="438"/>
      <c r="O27" s="160"/>
    </row>
    <row r="28" spans="1:15" s="164" customFormat="1" ht="15" customHeight="1">
      <c r="A28" s="240"/>
      <c r="B28" s="241" t="s">
        <v>502</v>
      </c>
      <c r="C28" s="242"/>
      <c r="D28" s="439">
        <v>1675000</v>
      </c>
      <c r="E28" s="440"/>
      <c r="F28" s="439">
        <v>-932289.83</v>
      </c>
      <c r="G28" s="439"/>
      <c r="H28" s="438">
        <f>D28+F28</f>
        <v>742710.17</v>
      </c>
      <c r="I28" s="439"/>
      <c r="J28" s="441">
        <v>742710.16999999993</v>
      </c>
      <c r="K28" s="440"/>
      <c r="L28" s="440">
        <v>742710.16999999993</v>
      </c>
      <c r="M28" s="440"/>
      <c r="N28" s="438">
        <f t="shared" si="1"/>
        <v>0</v>
      </c>
      <c r="O28" s="163"/>
    </row>
    <row r="29" spans="1:15" s="164" customFormat="1" ht="15" customHeight="1">
      <c r="A29" s="240"/>
      <c r="B29" s="241" t="s">
        <v>189</v>
      </c>
      <c r="C29" s="242"/>
      <c r="D29" s="439">
        <v>410000</v>
      </c>
      <c r="E29" s="440"/>
      <c r="F29" s="439">
        <v>180698.8</v>
      </c>
      <c r="G29" s="439"/>
      <c r="H29" s="438">
        <f t="shared" ref="H29:H36" si="2">D29+F29</f>
        <v>590698.80000000005</v>
      </c>
      <c r="I29" s="439"/>
      <c r="J29" s="441">
        <v>590698.80000000005</v>
      </c>
      <c r="K29" s="440"/>
      <c r="L29" s="440">
        <v>590698.80000000005</v>
      </c>
      <c r="M29" s="440"/>
      <c r="N29" s="438">
        <f t="shared" si="1"/>
        <v>0</v>
      </c>
      <c r="O29" s="163"/>
    </row>
    <row r="30" spans="1:15" s="164" customFormat="1" ht="15" customHeight="1">
      <c r="A30" s="240"/>
      <c r="B30" s="241" t="s">
        <v>190</v>
      </c>
      <c r="C30" s="242"/>
      <c r="D30" s="439">
        <v>35000</v>
      </c>
      <c r="E30" s="440"/>
      <c r="F30" s="439">
        <v>125000</v>
      </c>
      <c r="G30" s="439"/>
      <c r="H30" s="438">
        <f t="shared" si="2"/>
        <v>160000</v>
      </c>
      <c r="I30" s="439"/>
      <c r="J30" s="441">
        <v>160000</v>
      </c>
      <c r="K30" s="440"/>
      <c r="L30" s="440">
        <v>160000</v>
      </c>
      <c r="M30" s="440"/>
      <c r="N30" s="438">
        <f t="shared" si="1"/>
        <v>0</v>
      </c>
      <c r="O30" s="163"/>
    </row>
    <row r="31" spans="1:15" s="164" customFormat="1" ht="15" customHeight="1">
      <c r="A31" s="240"/>
      <c r="B31" s="241" t="s">
        <v>191</v>
      </c>
      <c r="C31" s="242"/>
      <c r="D31" s="439">
        <v>250000</v>
      </c>
      <c r="E31" s="440"/>
      <c r="F31" s="439">
        <v>17959.84</v>
      </c>
      <c r="G31" s="439"/>
      <c r="H31" s="438">
        <f t="shared" si="2"/>
        <v>267959.84000000003</v>
      </c>
      <c r="I31" s="439"/>
      <c r="J31" s="441">
        <v>267959.83999999997</v>
      </c>
      <c r="K31" s="440"/>
      <c r="L31" s="440">
        <v>267959.83999999997</v>
      </c>
      <c r="M31" s="440"/>
      <c r="N31" s="438">
        <f t="shared" si="1"/>
        <v>0</v>
      </c>
      <c r="O31" s="163"/>
    </row>
    <row r="32" spans="1:15" s="164" customFormat="1" ht="15" customHeight="1">
      <c r="A32" s="240"/>
      <c r="B32" s="241" t="s">
        <v>192</v>
      </c>
      <c r="C32" s="242"/>
      <c r="D32" s="439">
        <v>200000</v>
      </c>
      <c r="E32" s="440"/>
      <c r="F32" s="439">
        <v>-120000.1</v>
      </c>
      <c r="G32" s="439"/>
      <c r="H32" s="438">
        <f t="shared" si="2"/>
        <v>79999.899999999994</v>
      </c>
      <c r="I32" s="439"/>
      <c r="J32" s="441">
        <v>79999.899999999994</v>
      </c>
      <c r="K32" s="440"/>
      <c r="L32" s="440">
        <v>79999.899999999994</v>
      </c>
      <c r="M32" s="440"/>
      <c r="N32" s="438">
        <f t="shared" si="1"/>
        <v>0</v>
      </c>
      <c r="O32" s="163"/>
    </row>
    <row r="33" spans="1:15" s="164" customFormat="1" ht="15" customHeight="1">
      <c r="A33" s="240"/>
      <c r="B33" s="241" t="s">
        <v>193</v>
      </c>
      <c r="C33" s="242"/>
      <c r="D33" s="439">
        <v>336000</v>
      </c>
      <c r="E33" s="440"/>
      <c r="F33" s="439">
        <v>-12701.41</v>
      </c>
      <c r="G33" s="439"/>
      <c r="H33" s="438">
        <f t="shared" si="2"/>
        <v>323298.59000000003</v>
      </c>
      <c r="I33" s="439"/>
      <c r="J33" s="441">
        <v>323298.58999999997</v>
      </c>
      <c r="K33" s="440"/>
      <c r="L33" s="440">
        <v>323298.58999999997</v>
      </c>
      <c r="M33" s="440"/>
      <c r="N33" s="438">
        <f t="shared" si="1"/>
        <v>0</v>
      </c>
      <c r="O33" s="163"/>
    </row>
    <row r="34" spans="1:15" s="164" customFormat="1" ht="15" customHeight="1">
      <c r="A34" s="240"/>
      <c r="B34" s="241" t="s">
        <v>194</v>
      </c>
      <c r="C34" s="242"/>
      <c r="D34" s="439">
        <v>150000</v>
      </c>
      <c r="E34" s="440"/>
      <c r="F34" s="439">
        <v>-81.599999999999994</v>
      </c>
      <c r="G34" s="439"/>
      <c r="H34" s="438">
        <f t="shared" si="2"/>
        <v>149918.39999999999</v>
      </c>
      <c r="I34" s="439"/>
      <c r="J34" s="441">
        <v>149918.39999999999</v>
      </c>
      <c r="K34" s="440"/>
      <c r="L34" s="440">
        <v>149918.39999999999</v>
      </c>
      <c r="M34" s="440"/>
      <c r="N34" s="438">
        <f t="shared" si="1"/>
        <v>0</v>
      </c>
      <c r="O34" s="163"/>
    </row>
    <row r="35" spans="1:15" s="164" customFormat="1" ht="15" customHeight="1">
      <c r="A35" s="240"/>
      <c r="B35" s="241" t="s">
        <v>195</v>
      </c>
      <c r="C35" s="242"/>
      <c r="D35" s="439">
        <v>0</v>
      </c>
      <c r="E35" s="440"/>
      <c r="F35" s="439">
        <v>0</v>
      </c>
      <c r="G35" s="439"/>
      <c r="H35" s="438">
        <f t="shared" si="2"/>
        <v>0</v>
      </c>
      <c r="I35" s="439"/>
      <c r="J35" s="441">
        <v>0</v>
      </c>
      <c r="K35" s="440"/>
      <c r="L35" s="440">
        <v>0</v>
      </c>
      <c r="M35" s="440"/>
      <c r="N35" s="438">
        <f t="shared" si="1"/>
        <v>0</v>
      </c>
      <c r="O35" s="163"/>
    </row>
    <row r="36" spans="1:15" s="164" customFormat="1" ht="15" customHeight="1">
      <c r="A36" s="240"/>
      <c r="B36" s="241" t="s">
        <v>196</v>
      </c>
      <c r="C36" s="242"/>
      <c r="D36" s="439">
        <v>510000</v>
      </c>
      <c r="E36" s="440"/>
      <c r="F36" s="439">
        <v>298612.88</v>
      </c>
      <c r="G36" s="439"/>
      <c r="H36" s="438">
        <f t="shared" si="2"/>
        <v>808612.88</v>
      </c>
      <c r="I36" s="439"/>
      <c r="J36" s="441">
        <v>808612.88</v>
      </c>
      <c r="K36" s="440"/>
      <c r="L36" s="440">
        <v>808612.88</v>
      </c>
      <c r="M36" s="440"/>
      <c r="N36" s="438">
        <f t="shared" si="1"/>
        <v>0</v>
      </c>
      <c r="O36" s="163"/>
    </row>
    <row r="37" spans="1:15" s="161" customFormat="1" ht="4.9000000000000004" customHeight="1">
      <c r="A37" s="238"/>
      <c r="B37" s="239" t="s">
        <v>197</v>
      </c>
      <c r="C37" s="235"/>
      <c r="D37" s="436"/>
      <c r="E37" s="437"/>
      <c r="F37" s="436"/>
      <c r="G37" s="436"/>
      <c r="H37" s="436"/>
      <c r="I37" s="436"/>
      <c r="J37" s="442"/>
      <c r="K37" s="437"/>
      <c r="L37" s="437"/>
      <c r="M37" s="437"/>
      <c r="N37" s="438"/>
      <c r="O37" s="160"/>
    </row>
    <row r="38" spans="1:15" s="161" customFormat="1" ht="13.5">
      <c r="A38" s="238"/>
      <c r="B38" s="239" t="s">
        <v>198</v>
      </c>
      <c r="C38" s="235"/>
      <c r="D38" s="436">
        <f>SUM(D40:D48)</f>
        <v>18761688</v>
      </c>
      <c r="E38" s="437"/>
      <c r="F38" s="442">
        <f>SUM(F40:F48)</f>
        <v>-4604032.67</v>
      </c>
      <c r="G38" s="436"/>
      <c r="H38" s="436">
        <f>D38+F38</f>
        <v>14157655.33</v>
      </c>
      <c r="I38" s="436"/>
      <c r="J38" s="442">
        <f>SUM(J40:J48)</f>
        <v>14115547.34</v>
      </c>
      <c r="K38" s="437"/>
      <c r="L38" s="442">
        <f>SUM(L40:L48)</f>
        <v>14115547.34</v>
      </c>
      <c r="M38" s="437"/>
      <c r="N38" s="449">
        <f t="shared" si="1"/>
        <v>42107.990000000224</v>
      </c>
      <c r="O38" s="160"/>
    </row>
    <row r="39" spans="1:15" s="161" customFormat="1" ht="4.9000000000000004" customHeight="1">
      <c r="A39" s="238"/>
      <c r="B39" s="239"/>
      <c r="C39" s="235"/>
      <c r="D39" s="436"/>
      <c r="E39" s="437"/>
      <c r="F39" s="436"/>
      <c r="G39" s="436"/>
      <c r="H39" s="436"/>
      <c r="I39" s="436"/>
      <c r="J39" s="442"/>
      <c r="K39" s="437"/>
      <c r="L39" s="437"/>
      <c r="M39" s="437"/>
      <c r="N39" s="438"/>
      <c r="O39" s="160"/>
    </row>
    <row r="40" spans="1:15" s="164" customFormat="1" ht="15" customHeight="1">
      <c r="A40" s="240"/>
      <c r="B40" s="241" t="s">
        <v>199</v>
      </c>
      <c r="C40" s="242"/>
      <c r="D40" s="439">
        <v>1064883</v>
      </c>
      <c r="E40" s="440"/>
      <c r="F40" s="439">
        <v>-565429.73</v>
      </c>
      <c r="G40" s="439"/>
      <c r="H40" s="438">
        <f>D40+F40</f>
        <v>499453.27</v>
      </c>
      <c r="I40" s="439"/>
      <c r="J40" s="440">
        <v>457345.27999999997</v>
      </c>
      <c r="K40" s="440"/>
      <c r="L40" s="440">
        <v>457345.27999999997</v>
      </c>
      <c r="M40" s="440"/>
      <c r="N40" s="438">
        <f t="shared" si="1"/>
        <v>42107.990000000049</v>
      </c>
      <c r="O40" s="163"/>
    </row>
    <row r="41" spans="1:15" s="164" customFormat="1" ht="15" customHeight="1">
      <c r="A41" s="240"/>
      <c r="B41" s="241" t="s">
        <v>200</v>
      </c>
      <c r="C41" s="242"/>
      <c r="D41" s="439">
        <v>864000</v>
      </c>
      <c r="E41" s="440"/>
      <c r="F41" s="439">
        <v>224361.59</v>
      </c>
      <c r="G41" s="439"/>
      <c r="H41" s="438">
        <f t="shared" ref="H41:H48" si="3">D41+F41</f>
        <v>1088361.5900000001</v>
      </c>
      <c r="I41" s="439"/>
      <c r="J41" s="441">
        <v>1088361.5900000001</v>
      </c>
      <c r="K41" s="440"/>
      <c r="L41" s="440">
        <v>1088361.5900000001</v>
      </c>
      <c r="M41" s="440"/>
      <c r="N41" s="438">
        <f t="shared" si="1"/>
        <v>0</v>
      </c>
      <c r="O41" s="163"/>
    </row>
    <row r="42" spans="1:15" s="164" customFormat="1" ht="15" customHeight="1">
      <c r="A42" s="240"/>
      <c r="B42" s="241" t="s">
        <v>201</v>
      </c>
      <c r="C42" s="242"/>
      <c r="D42" s="439">
        <v>12638543</v>
      </c>
      <c r="E42" s="440"/>
      <c r="F42" s="439">
        <v>-7114578.9900000002</v>
      </c>
      <c r="G42" s="439"/>
      <c r="H42" s="438">
        <f t="shared" si="3"/>
        <v>5523964.0099999998</v>
      </c>
      <c r="I42" s="439"/>
      <c r="J42" s="441">
        <v>5523964.0099999998</v>
      </c>
      <c r="K42" s="440"/>
      <c r="L42" s="440">
        <v>5523964.0099999998</v>
      </c>
      <c r="M42" s="440"/>
      <c r="N42" s="438">
        <f t="shared" si="1"/>
        <v>0</v>
      </c>
      <c r="O42" s="163"/>
    </row>
    <row r="43" spans="1:15" s="164" customFormat="1" ht="15" customHeight="1">
      <c r="A43" s="240"/>
      <c r="B43" s="241" t="s">
        <v>202</v>
      </c>
      <c r="C43" s="242"/>
      <c r="D43" s="439">
        <v>150000</v>
      </c>
      <c r="E43" s="440"/>
      <c r="F43" s="439">
        <v>117976.58</v>
      </c>
      <c r="G43" s="439"/>
      <c r="H43" s="438">
        <f t="shared" si="3"/>
        <v>267976.58</v>
      </c>
      <c r="I43" s="439"/>
      <c r="J43" s="441">
        <v>267976.58</v>
      </c>
      <c r="K43" s="440"/>
      <c r="L43" s="440">
        <v>267976.58</v>
      </c>
      <c r="M43" s="440"/>
      <c r="N43" s="438">
        <f t="shared" si="1"/>
        <v>0</v>
      </c>
      <c r="O43" s="163"/>
    </row>
    <row r="44" spans="1:15" s="164" customFormat="1" ht="15" customHeight="1">
      <c r="A44" s="240"/>
      <c r="B44" s="241" t="s">
        <v>203</v>
      </c>
      <c r="C44" s="242"/>
      <c r="D44" s="439">
        <v>1280262</v>
      </c>
      <c r="E44" s="440"/>
      <c r="F44" s="439">
        <v>114070.51</v>
      </c>
      <c r="G44" s="439"/>
      <c r="H44" s="438">
        <f t="shared" si="3"/>
        <v>1394332.51</v>
      </c>
      <c r="I44" s="439"/>
      <c r="J44" s="441">
        <v>1394332.5100000002</v>
      </c>
      <c r="K44" s="440"/>
      <c r="L44" s="440">
        <v>1394332.5100000002</v>
      </c>
      <c r="M44" s="440"/>
      <c r="N44" s="438">
        <f t="shared" si="1"/>
        <v>0</v>
      </c>
      <c r="O44" s="163"/>
    </row>
    <row r="45" spans="1:15" s="164" customFormat="1" ht="15" customHeight="1">
      <c r="A45" s="240"/>
      <c r="B45" s="241" t="s">
        <v>204</v>
      </c>
      <c r="C45" s="242"/>
      <c r="D45" s="439">
        <v>200000</v>
      </c>
      <c r="E45" s="440"/>
      <c r="F45" s="439">
        <v>-200000</v>
      </c>
      <c r="G45" s="439"/>
      <c r="H45" s="438">
        <f t="shared" si="3"/>
        <v>0</v>
      </c>
      <c r="I45" s="439"/>
      <c r="J45" s="441">
        <v>0</v>
      </c>
      <c r="K45" s="440"/>
      <c r="L45" s="440">
        <v>0</v>
      </c>
      <c r="M45" s="440"/>
      <c r="N45" s="438">
        <f t="shared" si="1"/>
        <v>0</v>
      </c>
      <c r="O45" s="163"/>
    </row>
    <row r="46" spans="1:15" s="164" customFormat="1" ht="15" customHeight="1">
      <c r="A46" s="240"/>
      <c r="B46" s="241" t="s">
        <v>205</v>
      </c>
      <c r="C46" s="242"/>
      <c r="D46" s="439">
        <v>0</v>
      </c>
      <c r="E46" s="440"/>
      <c r="F46" s="439">
        <v>188799.84</v>
      </c>
      <c r="G46" s="439"/>
      <c r="H46" s="438">
        <f t="shared" si="3"/>
        <v>188799.84</v>
      </c>
      <c r="I46" s="439"/>
      <c r="J46" s="441">
        <v>188799.84</v>
      </c>
      <c r="K46" s="440"/>
      <c r="L46" s="440">
        <v>188799.84</v>
      </c>
      <c r="M46" s="440"/>
      <c r="N46" s="438">
        <f t="shared" si="1"/>
        <v>0</v>
      </c>
      <c r="O46" s="163"/>
    </row>
    <row r="47" spans="1:15" s="164" customFormat="1" ht="15" customHeight="1">
      <c r="A47" s="240"/>
      <c r="B47" s="241" t="s">
        <v>206</v>
      </c>
      <c r="C47" s="242"/>
      <c r="D47" s="439">
        <v>1040000</v>
      </c>
      <c r="E47" s="440"/>
      <c r="F47" s="439">
        <v>1988892</v>
      </c>
      <c r="G47" s="439"/>
      <c r="H47" s="438">
        <f>D47+F47</f>
        <v>3028892</v>
      </c>
      <c r="I47" s="439"/>
      <c r="J47" s="441">
        <v>3028892</v>
      </c>
      <c r="K47" s="440"/>
      <c r="L47" s="440">
        <v>3028892</v>
      </c>
      <c r="M47" s="440"/>
      <c r="N47" s="438">
        <f t="shared" si="1"/>
        <v>0</v>
      </c>
      <c r="O47" s="163"/>
    </row>
    <row r="48" spans="1:15" s="164" customFormat="1" ht="15" customHeight="1">
      <c r="A48" s="240"/>
      <c r="B48" s="241" t="s">
        <v>282</v>
      </c>
      <c r="C48" s="242"/>
      <c r="D48" s="439">
        <v>1524000</v>
      </c>
      <c r="E48" s="440"/>
      <c r="F48" s="439">
        <v>641875.53</v>
      </c>
      <c r="G48" s="439"/>
      <c r="H48" s="438">
        <f t="shared" si="3"/>
        <v>2165875.5300000003</v>
      </c>
      <c r="I48" s="439"/>
      <c r="J48" s="441">
        <v>2165875.5300000003</v>
      </c>
      <c r="K48" s="440"/>
      <c r="L48" s="440">
        <v>2165875.5300000003</v>
      </c>
      <c r="M48" s="440"/>
      <c r="N48" s="438">
        <f t="shared" si="1"/>
        <v>0</v>
      </c>
      <c r="O48" s="163"/>
    </row>
    <row r="49" spans="1:15" s="161" customFormat="1" ht="4.9000000000000004" customHeight="1">
      <c r="A49" s="238"/>
      <c r="B49" s="239"/>
      <c r="C49" s="235"/>
      <c r="D49" s="436"/>
      <c r="E49" s="437"/>
      <c r="F49" s="436"/>
      <c r="G49" s="436"/>
      <c r="H49" s="443"/>
      <c r="I49" s="436"/>
      <c r="J49" s="442"/>
      <c r="K49" s="437"/>
      <c r="L49" s="437"/>
      <c r="M49" s="437"/>
      <c r="N49" s="438"/>
      <c r="O49" s="160"/>
    </row>
    <row r="50" spans="1:15" s="161" customFormat="1" ht="13.5">
      <c r="A50" s="238"/>
      <c r="B50" s="239" t="s">
        <v>207</v>
      </c>
      <c r="C50" s="235"/>
      <c r="D50" s="436">
        <f>SUM(D52:D60)</f>
        <v>7250000</v>
      </c>
      <c r="E50" s="437"/>
      <c r="F50" s="436">
        <f>SUM(F52:F60)</f>
        <v>4384568</v>
      </c>
      <c r="G50" s="436"/>
      <c r="H50" s="436">
        <f>SUM(H52:H60)</f>
        <v>11634568</v>
      </c>
      <c r="I50" s="436"/>
      <c r="J50" s="436">
        <f>SUM(J52:J60)</f>
        <v>11634568</v>
      </c>
      <c r="K50" s="437"/>
      <c r="L50" s="436">
        <f>SUM(L52:L60)</f>
        <v>11634568</v>
      </c>
      <c r="M50" s="437"/>
      <c r="N50" s="436">
        <f>SUM(N52:N60)</f>
        <v>0</v>
      </c>
      <c r="O50" s="160"/>
    </row>
    <row r="51" spans="1:15" s="161" customFormat="1" ht="4.9000000000000004" customHeight="1">
      <c r="A51" s="238"/>
      <c r="B51" s="239"/>
      <c r="C51" s="235"/>
      <c r="D51" s="436"/>
      <c r="E51" s="437"/>
      <c r="F51" s="436"/>
      <c r="G51" s="436"/>
      <c r="H51" s="436"/>
      <c r="I51" s="436"/>
      <c r="J51" s="442"/>
      <c r="K51" s="437"/>
      <c r="L51" s="437"/>
      <c r="M51" s="437"/>
      <c r="N51" s="438"/>
      <c r="O51" s="160"/>
    </row>
    <row r="52" spans="1:15" s="164" customFormat="1" ht="15" customHeight="1">
      <c r="A52" s="240"/>
      <c r="B52" s="241" t="s">
        <v>208</v>
      </c>
      <c r="C52" s="242"/>
      <c r="D52" s="439">
        <v>0</v>
      </c>
      <c r="E52" s="440"/>
      <c r="F52" s="439">
        <v>0</v>
      </c>
      <c r="G52" s="439"/>
      <c r="H52" s="438">
        <f>D52+F52</f>
        <v>0</v>
      </c>
      <c r="I52" s="439"/>
      <c r="J52" s="441">
        <v>0</v>
      </c>
      <c r="K52" s="440"/>
      <c r="L52" s="440">
        <v>0</v>
      </c>
      <c r="M52" s="440"/>
      <c r="N52" s="438">
        <f t="shared" si="1"/>
        <v>0</v>
      </c>
      <c r="O52" s="163"/>
    </row>
    <row r="53" spans="1:15" s="164" customFormat="1" ht="15" customHeight="1">
      <c r="A53" s="240"/>
      <c r="B53" s="241" t="s">
        <v>209</v>
      </c>
      <c r="C53" s="242"/>
      <c r="D53" s="439">
        <v>0</v>
      </c>
      <c r="E53" s="440"/>
      <c r="F53" s="439">
        <v>0</v>
      </c>
      <c r="G53" s="439"/>
      <c r="H53" s="438">
        <f t="shared" ref="H53:H60" si="4">D53+F53</f>
        <v>0</v>
      </c>
      <c r="I53" s="439"/>
      <c r="J53" s="441">
        <v>0</v>
      </c>
      <c r="K53" s="440"/>
      <c r="L53" s="440">
        <v>0</v>
      </c>
      <c r="M53" s="440"/>
      <c r="N53" s="438">
        <f t="shared" si="1"/>
        <v>0</v>
      </c>
      <c r="O53" s="163"/>
    </row>
    <row r="54" spans="1:15" s="164" customFormat="1" ht="15" customHeight="1">
      <c r="A54" s="240"/>
      <c r="B54" s="241" t="s">
        <v>210</v>
      </c>
      <c r="C54" s="242"/>
      <c r="D54" s="439">
        <v>0</v>
      </c>
      <c r="E54" s="440"/>
      <c r="F54" s="439">
        <v>0</v>
      </c>
      <c r="G54" s="439"/>
      <c r="H54" s="438">
        <f t="shared" si="4"/>
        <v>0</v>
      </c>
      <c r="I54" s="439"/>
      <c r="J54" s="441">
        <v>0</v>
      </c>
      <c r="K54" s="440"/>
      <c r="L54" s="440">
        <v>0</v>
      </c>
      <c r="M54" s="440"/>
      <c r="N54" s="438">
        <f t="shared" si="1"/>
        <v>0</v>
      </c>
      <c r="O54" s="163"/>
    </row>
    <row r="55" spans="1:15" s="164" customFormat="1" ht="15" customHeight="1">
      <c r="A55" s="240"/>
      <c r="B55" s="241" t="s">
        <v>211</v>
      </c>
      <c r="C55" s="242"/>
      <c r="D55" s="439">
        <v>7250000</v>
      </c>
      <c r="E55" s="440"/>
      <c r="F55" s="439">
        <v>4384568</v>
      </c>
      <c r="G55" s="439"/>
      <c r="H55" s="438">
        <f t="shared" si="4"/>
        <v>11634568</v>
      </c>
      <c r="I55" s="439"/>
      <c r="J55" s="441">
        <v>11634568</v>
      </c>
      <c r="K55" s="440"/>
      <c r="L55" s="440">
        <v>11634568</v>
      </c>
      <c r="M55" s="440"/>
      <c r="N55" s="438">
        <f t="shared" si="1"/>
        <v>0</v>
      </c>
      <c r="O55" s="163"/>
    </row>
    <row r="56" spans="1:15" s="164" customFormat="1" ht="15" customHeight="1">
      <c r="A56" s="240"/>
      <c r="B56" s="241" t="s">
        <v>212</v>
      </c>
      <c r="C56" s="242"/>
      <c r="D56" s="439">
        <v>0</v>
      </c>
      <c r="E56" s="440"/>
      <c r="F56" s="439">
        <v>0</v>
      </c>
      <c r="G56" s="439"/>
      <c r="H56" s="438">
        <f t="shared" si="4"/>
        <v>0</v>
      </c>
      <c r="I56" s="439"/>
      <c r="J56" s="441">
        <v>0</v>
      </c>
      <c r="K56" s="440"/>
      <c r="L56" s="440">
        <v>0</v>
      </c>
      <c r="M56" s="440"/>
      <c r="N56" s="438">
        <f t="shared" si="1"/>
        <v>0</v>
      </c>
      <c r="O56" s="163"/>
    </row>
    <row r="57" spans="1:15" s="164" customFormat="1" ht="15" customHeight="1">
      <c r="A57" s="240"/>
      <c r="B57" s="241" t="s">
        <v>213</v>
      </c>
      <c r="C57" s="242"/>
      <c r="D57" s="439">
        <v>0</v>
      </c>
      <c r="E57" s="440"/>
      <c r="F57" s="439">
        <v>0</v>
      </c>
      <c r="G57" s="439"/>
      <c r="H57" s="438">
        <f t="shared" si="4"/>
        <v>0</v>
      </c>
      <c r="I57" s="439"/>
      <c r="J57" s="441">
        <v>0</v>
      </c>
      <c r="K57" s="440"/>
      <c r="L57" s="440">
        <v>0</v>
      </c>
      <c r="M57" s="440"/>
      <c r="N57" s="438">
        <f t="shared" si="1"/>
        <v>0</v>
      </c>
      <c r="O57" s="163"/>
    </row>
    <row r="58" spans="1:15" s="164" customFormat="1" ht="15" customHeight="1">
      <c r="A58" s="240"/>
      <c r="B58" s="241" t="s">
        <v>214</v>
      </c>
      <c r="C58" s="242"/>
      <c r="D58" s="439">
        <v>0</v>
      </c>
      <c r="E58" s="440"/>
      <c r="F58" s="439">
        <v>0</v>
      </c>
      <c r="G58" s="439"/>
      <c r="H58" s="438">
        <f t="shared" si="4"/>
        <v>0</v>
      </c>
      <c r="I58" s="439"/>
      <c r="J58" s="441">
        <v>0</v>
      </c>
      <c r="K58" s="440"/>
      <c r="L58" s="440">
        <v>0</v>
      </c>
      <c r="M58" s="440"/>
      <c r="N58" s="438">
        <f t="shared" si="1"/>
        <v>0</v>
      </c>
      <c r="O58" s="163"/>
    </row>
    <row r="59" spans="1:15" s="164" customFormat="1" ht="15" customHeight="1">
      <c r="A59" s="240"/>
      <c r="B59" s="241" t="s">
        <v>215</v>
      </c>
      <c r="C59" s="242"/>
      <c r="D59" s="439">
        <v>0</v>
      </c>
      <c r="E59" s="440"/>
      <c r="F59" s="439">
        <v>0</v>
      </c>
      <c r="G59" s="439"/>
      <c r="H59" s="438">
        <f t="shared" si="4"/>
        <v>0</v>
      </c>
      <c r="I59" s="439"/>
      <c r="J59" s="441">
        <v>0</v>
      </c>
      <c r="K59" s="440"/>
      <c r="L59" s="440">
        <v>0</v>
      </c>
      <c r="M59" s="440"/>
      <c r="N59" s="438">
        <f t="shared" si="1"/>
        <v>0</v>
      </c>
      <c r="O59" s="163"/>
    </row>
    <row r="60" spans="1:15" s="164" customFormat="1" ht="15" customHeight="1">
      <c r="A60" s="240"/>
      <c r="B60" s="241" t="s">
        <v>216</v>
      </c>
      <c r="C60" s="242"/>
      <c r="D60" s="439">
        <v>0</v>
      </c>
      <c r="E60" s="440"/>
      <c r="F60" s="439">
        <v>0</v>
      </c>
      <c r="G60" s="439"/>
      <c r="H60" s="438">
        <f t="shared" si="4"/>
        <v>0</v>
      </c>
      <c r="I60" s="439"/>
      <c r="J60" s="441">
        <v>0</v>
      </c>
      <c r="K60" s="440"/>
      <c r="L60" s="440">
        <v>0</v>
      </c>
      <c r="M60" s="440"/>
      <c r="N60" s="438">
        <f t="shared" si="1"/>
        <v>0</v>
      </c>
      <c r="O60" s="163"/>
    </row>
    <row r="61" spans="1:15" s="164" customFormat="1" ht="4.9000000000000004" customHeight="1">
      <c r="A61" s="240"/>
      <c r="B61" s="243"/>
      <c r="C61" s="242"/>
      <c r="D61" s="439"/>
      <c r="E61" s="440"/>
      <c r="F61" s="439"/>
      <c r="G61" s="439"/>
      <c r="H61" s="439"/>
      <c r="I61" s="439"/>
      <c r="J61" s="441"/>
      <c r="K61" s="440"/>
      <c r="L61" s="440"/>
      <c r="M61" s="440"/>
      <c r="N61" s="438"/>
      <c r="O61" s="163"/>
    </row>
    <row r="62" spans="1:15" s="161" customFormat="1" ht="13.5">
      <c r="A62" s="238"/>
      <c r="B62" s="239" t="s">
        <v>217</v>
      </c>
      <c r="C62" s="235"/>
      <c r="D62" s="436">
        <f>SUM(D64:D72)</f>
        <v>2500000</v>
      </c>
      <c r="E62" s="437"/>
      <c r="F62" s="436">
        <f>SUM(F64:F72)</f>
        <v>-1484587.6199999999</v>
      </c>
      <c r="G62" s="436"/>
      <c r="H62" s="436">
        <f>SUM(H64:H72)</f>
        <v>1015412.3800000001</v>
      </c>
      <c r="I62" s="436"/>
      <c r="J62" s="436">
        <f>SUM(J64:J72)</f>
        <v>1015412.3799999999</v>
      </c>
      <c r="K62" s="437"/>
      <c r="L62" s="436">
        <f>SUM(L64:L72)</f>
        <v>1015412.3799999999</v>
      </c>
      <c r="M62" s="437"/>
      <c r="N62" s="436">
        <f>SUM(N64:N72)</f>
        <v>0</v>
      </c>
      <c r="O62" s="160"/>
    </row>
    <row r="63" spans="1:15" s="161" customFormat="1" ht="4.9000000000000004" customHeight="1">
      <c r="A63" s="238"/>
      <c r="B63" s="239"/>
      <c r="C63" s="235"/>
      <c r="D63" s="436"/>
      <c r="E63" s="437"/>
      <c r="F63" s="436"/>
      <c r="G63" s="436"/>
      <c r="H63" s="436"/>
      <c r="I63" s="436"/>
      <c r="J63" s="442"/>
      <c r="K63" s="437"/>
      <c r="L63" s="437"/>
      <c r="M63" s="437"/>
      <c r="N63" s="438"/>
      <c r="O63" s="160"/>
    </row>
    <row r="64" spans="1:15" s="164" customFormat="1" ht="15" customHeight="1">
      <c r="A64" s="240"/>
      <c r="B64" s="241" t="s">
        <v>218</v>
      </c>
      <c r="C64" s="242"/>
      <c r="D64" s="439">
        <v>0</v>
      </c>
      <c r="E64" s="440"/>
      <c r="F64" s="439">
        <v>196197.18</v>
      </c>
      <c r="G64" s="439"/>
      <c r="H64" s="438">
        <f>D64+F64</f>
        <v>196197.18</v>
      </c>
      <c r="I64" s="439"/>
      <c r="J64" s="441">
        <v>196197.18</v>
      </c>
      <c r="K64" s="440"/>
      <c r="L64" s="440">
        <v>196197.18</v>
      </c>
      <c r="M64" s="440"/>
      <c r="N64" s="438">
        <f t="shared" si="1"/>
        <v>0</v>
      </c>
      <c r="O64" s="163"/>
    </row>
    <row r="65" spans="1:15" s="164" customFormat="1" ht="15" customHeight="1">
      <c r="A65" s="240"/>
      <c r="B65" s="241" t="s">
        <v>219</v>
      </c>
      <c r="C65" s="242"/>
      <c r="D65" s="439">
        <v>0</v>
      </c>
      <c r="E65" s="440"/>
      <c r="F65" s="439">
        <v>0</v>
      </c>
      <c r="G65" s="439"/>
      <c r="H65" s="438">
        <f t="shared" ref="H65:H72" si="5">D65+F65</f>
        <v>0</v>
      </c>
      <c r="I65" s="439"/>
      <c r="J65" s="441">
        <v>0</v>
      </c>
      <c r="K65" s="440"/>
      <c r="L65" s="440">
        <v>0</v>
      </c>
      <c r="M65" s="440"/>
      <c r="N65" s="438">
        <f t="shared" si="1"/>
        <v>0</v>
      </c>
      <c r="O65" s="163"/>
    </row>
    <row r="66" spans="1:15" s="164" customFormat="1" ht="15" customHeight="1">
      <c r="A66" s="240"/>
      <c r="B66" s="241" t="s">
        <v>220</v>
      </c>
      <c r="C66" s="242"/>
      <c r="D66" s="439">
        <v>0</v>
      </c>
      <c r="E66" s="440"/>
      <c r="F66" s="439">
        <v>0</v>
      </c>
      <c r="G66" s="439"/>
      <c r="H66" s="438">
        <f t="shared" si="5"/>
        <v>0</v>
      </c>
      <c r="I66" s="439"/>
      <c r="J66" s="441">
        <v>0</v>
      </c>
      <c r="K66" s="440"/>
      <c r="L66" s="440">
        <v>0</v>
      </c>
      <c r="M66" s="440"/>
      <c r="N66" s="438">
        <f t="shared" si="1"/>
        <v>0</v>
      </c>
      <c r="O66" s="163"/>
    </row>
    <row r="67" spans="1:15" s="164" customFormat="1" ht="15" customHeight="1">
      <c r="A67" s="240"/>
      <c r="B67" s="241" t="s">
        <v>221</v>
      </c>
      <c r="C67" s="242"/>
      <c r="D67" s="439">
        <v>0</v>
      </c>
      <c r="E67" s="440"/>
      <c r="F67" s="439">
        <v>610592.68000000005</v>
      </c>
      <c r="G67" s="439"/>
      <c r="H67" s="438">
        <f t="shared" si="5"/>
        <v>610592.68000000005</v>
      </c>
      <c r="I67" s="439"/>
      <c r="J67" s="441">
        <v>610592.67999999993</v>
      </c>
      <c r="K67" s="440"/>
      <c r="L67" s="440">
        <v>610592.67999999993</v>
      </c>
      <c r="M67" s="440"/>
      <c r="N67" s="438">
        <f t="shared" si="1"/>
        <v>0</v>
      </c>
      <c r="O67" s="163"/>
    </row>
    <row r="68" spans="1:15" s="164" customFormat="1" ht="15" customHeight="1">
      <c r="A68" s="240"/>
      <c r="B68" s="241" t="s">
        <v>222</v>
      </c>
      <c r="C68" s="242"/>
      <c r="D68" s="439">
        <v>0</v>
      </c>
      <c r="E68" s="440"/>
      <c r="F68" s="439">
        <v>0</v>
      </c>
      <c r="G68" s="439"/>
      <c r="H68" s="438">
        <f t="shared" si="5"/>
        <v>0</v>
      </c>
      <c r="I68" s="439"/>
      <c r="J68" s="441">
        <v>0</v>
      </c>
      <c r="K68" s="440"/>
      <c r="L68" s="440">
        <v>0</v>
      </c>
      <c r="M68" s="440"/>
      <c r="N68" s="438">
        <f t="shared" si="1"/>
        <v>0</v>
      </c>
      <c r="O68" s="163"/>
    </row>
    <row r="69" spans="1:15" s="164" customFormat="1" ht="15" customHeight="1">
      <c r="A69" s="240"/>
      <c r="B69" s="241" t="s">
        <v>223</v>
      </c>
      <c r="C69" s="242"/>
      <c r="D69" s="439">
        <v>2500000</v>
      </c>
      <c r="E69" s="440"/>
      <c r="F69" s="439">
        <v>-2400001.04</v>
      </c>
      <c r="G69" s="439"/>
      <c r="H69" s="438">
        <f t="shared" si="5"/>
        <v>99998.959999999963</v>
      </c>
      <c r="I69" s="439"/>
      <c r="J69" s="441">
        <v>99998.96</v>
      </c>
      <c r="K69" s="440"/>
      <c r="L69" s="440">
        <v>99998.96</v>
      </c>
      <c r="M69" s="440"/>
      <c r="N69" s="438">
        <f t="shared" si="1"/>
        <v>0</v>
      </c>
      <c r="O69" s="163"/>
    </row>
    <row r="70" spans="1:15" s="164" customFormat="1" ht="15" customHeight="1">
      <c r="A70" s="240"/>
      <c r="B70" s="241" t="s">
        <v>224</v>
      </c>
      <c r="C70" s="242"/>
      <c r="D70" s="439">
        <v>0</v>
      </c>
      <c r="E70" s="440"/>
      <c r="F70" s="439">
        <v>0</v>
      </c>
      <c r="G70" s="439"/>
      <c r="H70" s="438">
        <f t="shared" si="5"/>
        <v>0</v>
      </c>
      <c r="I70" s="439"/>
      <c r="J70" s="441">
        <v>0</v>
      </c>
      <c r="K70" s="440"/>
      <c r="L70" s="440">
        <v>0</v>
      </c>
      <c r="M70" s="440"/>
      <c r="N70" s="438">
        <f t="shared" si="1"/>
        <v>0</v>
      </c>
      <c r="O70" s="163"/>
    </row>
    <row r="71" spans="1:15" s="164" customFormat="1" ht="15" customHeight="1">
      <c r="A71" s="240"/>
      <c r="B71" s="241" t="s">
        <v>225</v>
      </c>
      <c r="C71" s="242"/>
      <c r="D71" s="439">
        <v>0</v>
      </c>
      <c r="E71" s="440"/>
      <c r="F71" s="439">
        <v>0</v>
      </c>
      <c r="G71" s="439"/>
      <c r="H71" s="438">
        <f t="shared" si="5"/>
        <v>0</v>
      </c>
      <c r="I71" s="439"/>
      <c r="J71" s="441">
        <v>0</v>
      </c>
      <c r="K71" s="440"/>
      <c r="L71" s="440">
        <v>0</v>
      </c>
      <c r="M71" s="440"/>
      <c r="N71" s="438">
        <f t="shared" si="1"/>
        <v>0</v>
      </c>
      <c r="O71" s="163"/>
    </row>
    <row r="72" spans="1:15" s="164" customFormat="1" ht="15" customHeight="1">
      <c r="A72" s="240"/>
      <c r="B72" s="241" t="s">
        <v>226</v>
      </c>
      <c r="C72" s="242"/>
      <c r="D72" s="439">
        <v>0</v>
      </c>
      <c r="E72" s="440"/>
      <c r="F72" s="439">
        <v>108623.56</v>
      </c>
      <c r="G72" s="439"/>
      <c r="H72" s="438">
        <f t="shared" si="5"/>
        <v>108623.56</v>
      </c>
      <c r="I72" s="439"/>
      <c r="J72" s="441">
        <v>108623.56</v>
      </c>
      <c r="K72" s="440"/>
      <c r="L72" s="440">
        <v>108623.56</v>
      </c>
      <c r="M72" s="440"/>
      <c r="N72" s="438">
        <f t="shared" si="1"/>
        <v>0</v>
      </c>
      <c r="O72" s="163"/>
    </row>
    <row r="73" spans="1:15" s="164" customFormat="1" ht="4.9000000000000004" customHeight="1">
      <c r="A73" s="240"/>
      <c r="B73" s="243" t="s">
        <v>197</v>
      </c>
      <c r="C73" s="242"/>
      <c r="D73" s="439"/>
      <c r="E73" s="440"/>
      <c r="F73" s="439"/>
      <c r="G73" s="439"/>
      <c r="H73" s="439"/>
      <c r="I73" s="439"/>
      <c r="J73" s="441"/>
      <c r="K73" s="440"/>
      <c r="L73" s="440"/>
      <c r="M73" s="440"/>
      <c r="N73" s="438"/>
      <c r="O73" s="163"/>
    </row>
    <row r="74" spans="1:15" s="161" customFormat="1" ht="13.5">
      <c r="A74" s="238"/>
      <c r="B74" s="239" t="s">
        <v>227</v>
      </c>
      <c r="C74" s="235"/>
      <c r="D74" s="436">
        <f>SUM(D76:D78)</f>
        <v>0</v>
      </c>
      <c r="E74" s="437"/>
      <c r="F74" s="436">
        <f>SUM(F76:F78)</f>
        <v>0</v>
      </c>
      <c r="G74" s="436"/>
      <c r="H74" s="436">
        <f>SUM(H76:H78)</f>
        <v>0</v>
      </c>
      <c r="I74" s="436"/>
      <c r="J74" s="436">
        <f>SUM(J76:J78)</f>
        <v>0</v>
      </c>
      <c r="K74" s="437"/>
      <c r="L74" s="436">
        <f>SUM(L76:L78)</f>
        <v>0</v>
      </c>
      <c r="M74" s="437"/>
      <c r="N74" s="436">
        <f>SUM(N76:N78)</f>
        <v>0</v>
      </c>
      <c r="O74" s="160"/>
    </row>
    <row r="75" spans="1:15" s="161" customFormat="1" ht="4.9000000000000004" customHeight="1">
      <c r="A75" s="238"/>
      <c r="B75" s="239"/>
      <c r="C75" s="235"/>
      <c r="D75" s="436"/>
      <c r="E75" s="437"/>
      <c r="F75" s="436"/>
      <c r="G75" s="436"/>
      <c r="H75" s="436"/>
      <c r="I75" s="436"/>
      <c r="J75" s="442"/>
      <c r="K75" s="437"/>
      <c r="L75" s="437"/>
      <c r="M75" s="437"/>
      <c r="N75" s="438"/>
      <c r="O75" s="160"/>
    </row>
    <row r="76" spans="1:15" s="164" customFormat="1" ht="15" customHeight="1">
      <c r="A76" s="240"/>
      <c r="B76" s="241" t="s">
        <v>228</v>
      </c>
      <c r="C76" s="242"/>
      <c r="D76" s="439">
        <v>0</v>
      </c>
      <c r="E76" s="440"/>
      <c r="F76" s="439">
        <v>0</v>
      </c>
      <c r="G76" s="439"/>
      <c r="H76" s="438">
        <f>D76+F76</f>
        <v>0</v>
      </c>
      <c r="I76" s="439"/>
      <c r="J76" s="441">
        <v>0</v>
      </c>
      <c r="K76" s="440"/>
      <c r="L76" s="440">
        <v>0</v>
      </c>
      <c r="M76" s="440"/>
      <c r="N76" s="438">
        <f t="shared" si="1"/>
        <v>0</v>
      </c>
      <c r="O76" s="163"/>
    </row>
    <row r="77" spans="1:15" s="164" customFormat="1" ht="15" customHeight="1">
      <c r="A77" s="240"/>
      <c r="B77" s="241" t="s">
        <v>229</v>
      </c>
      <c r="C77" s="242"/>
      <c r="D77" s="439">
        <v>0</v>
      </c>
      <c r="E77" s="440"/>
      <c r="F77" s="439">
        <v>0</v>
      </c>
      <c r="G77" s="439"/>
      <c r="H77" s="438">
        <f>D77+F77</f>
        <v>0</v>
      </c>
      <c r="I77" s="439"/>
      <c r="J77" s="441">
        <v>0</v>
      </c>
      <c r="K77" s="440"/>
      <c r="L77" s="440">
        <v>0</v>
      </c>
      <c r="M77" s="440"/>
      <c r="N77" s="438">
        <f t="shared" si="1"/>
        <v>0</v>
      </c>
      <c r="O77" s="163"/>
    </row>
    <row r="78" spans="1:15" s="164" customFormat="1" ht="15" customHeight="1">
      <c r="A78" s="240"/>
      <c r="B78" s="241" t="s">
        <v>230</v>
      </c>
      <c r="C78" s="242"/>
      <c r="D78" s="439">
        <v>0</v>
      </c>
      <c r="E78" s="440"/>
      <c r="F78" s="439">
        <v>0</v>
      </c>
      <c r="G78" s="439"/>
      <c r="H78" s="438">
        <f>D78+F78</f>
        <v>0</v>
      </c>
      <c r="I78" s="439"/>
      <c r="J78" s="441">
        <v>0</v>
      </c>
      <c r="K78" s="440"/>
      <c r="L78" s="440">
        <v>0</v>
      </c>
      <c r="M78" s="440"/>
      <c r="N78" s="438">
        <f t="shared" si="1"/>
        <v>0</v>
      </c>
      <c r="O78" s="163"/>
    </row>
    <row r="79" spans="1:15" s="247" customFormat="1" ht="10.15" customHeight="1">
      <c r="A79" s="246"/>
      <c r="B79" s="246"/>
      <c r="C79" s="246"/>
      <c r="D79" s="444"/>
      <c r="E79" s="445"/>
      <c r="F79" s="444"/>
      <c r="G79" s="445"/>
      <c r="H79" s="444"/>
      <c r="I79" s="445"/>
      <c r="J79" s="444"/>
      <c r="K79" s="445"/>
      <c r="L79" s="444"/>
      <c r="M79" s="446"/>
      <c r="N79" s="444"/>
    </row>
    <row r="80" spans="1:15" s="161" customFormat="1" ht="13.5">
      <c r="A80" s="238"/>
      <c r="B80" s="239" t="s">
        <v>231</v>
      </c>
      <c r="C80" s="235"/>
      <c r="D80" s="436">
        <f>SUM(D82:D88)</f>
        <v>0</v>
      </c>
      <c r="E80" s="437"/>
      <c r="F80" s="436">
        <f>SUM(F82:F88)</f>
        <v>0</v>
      </c>
      <c r="G80" s="436"/>
      <c r="H80" s="436">
        <f>SUM(H82:H88)</f>
        <v>0</v>
      </c>
      <c r="I80" s="436"/>
      <c r="J80" s="436">
        <f>SUM(J82:J88)</f>
        <v>0</v>
      </c>
      <c r="K80" s="437"/>
      <c r="L80" s="436">
        <f>SUM(L82:L88)</f>
        <v>0</v>
      </c>
      <c r="M80" s="437"/>
      <c r="N80" s="436">
        <f>SUM(N82:N88)</f>
        <v>0</v>
      </c>
      <c r="O80" s="160"/>
    </row>
    <row r="81" spans="1:15" s="161" customFormat="1" ht="4.9000000000000004" customHeight="1">
      <c r="A81" s="238"/>
      <c r="B81" s="239"/>
      <c r="C81" s="235"/>
      <c r="D81" s="436"/>
      <c r="E81" s="437"/>
      <c r="F81" s="436"/>
      <c r="G81" s="436"/>
      <c r="H81" s="436"/>
      <c r="I81" s="436"/>
      <c r="J81" s="442"/>
      <c r="K81" s="437"/>
      <c r="L81" s="437"/>
      <c r="M81" s="437"/>
      <c r="N81" s="438"/>
      <c r="O81" s="160"/>
    </row>
    <row r="82" spans="1:15" s="164" customFormat="1" ht="15" customHeight="1">
      <c r="A82" s="240"/>
      <c r="B82" s="241" t="s">
        <v>232</v>
      </c>
      <c r="C82" s="242"/>
      <c r="D82" s="439">
        <v>0</v>
      </c>
      <c r="E82" s="440"/>
      <c r="F82" s="439">
        <v>0</v>
      </c>
      <c r="G82" s="439"/>
      <c r="H82" s="438">
        <f t="shared" ref="H82:H88" si="6">D82+F82</f>
        <v>0</v>
      </c>
      <c r="I82" s="439"/>
      <c r="J82" s="441">
        <v>0</v>
      </c>
      <c r="K82" s="440"/>
      <c r="L82" s="440">
        <v>0</v>
      </c>
      <c r="M82" s="440"/>
      <c r="N82" s="438">
        <f t="shared" si="1"/>
        <v>0</v>
      </c>
      <c r="O82" s="163"/>
    </row>
    <row r="83" spans="1:15" s="164" customFormat="1" ht="15" customHeight="1">
      <c r="A83" s="240"/>
      <c r="B83" s="241" t="s">
        <v>233</v>
      </c>
      <c r="C83" s="242"/>
      <c r="D83" s="439">
        <v>0</v>
      </c>
      <c r="E83" s="440"/>
      <c r="F83" s="439">
        <v>0</v>
      </c>
      <c r="G83" s="439"/>
      <c r="H83" s="438">
        <f t="shared" si="6"/>
        <v>0</v>
      </c>
      <c r="I83" s="439"/>
      <c r="J83" s="441">
        <v>0</v>
      </c>
      <c r="K83" s="440"/>
      <c r="L83" s="440">
        <v>0</v>
      </c>
      <c r="M83" s="440"/>
      <c r="N83" s="438">
        <f t="shared" ref="N83:N104" si="7">H83-J83</f>
        <v>0</v>
      </c>
      <c r="O83" s="163"/>
    </row>
    <row r="84" spans="1:15" s="164" customFormat="1" ht="15" customHeight="1">
      <c r="A84" s="240"/>
      <c r="B84" s="241" t="s">
        <v>234</v>
      </c>
      <c r="C84" s="242"/>
      <c r="D84" s="439">
        <v>0</v>
      </c>
      <c r="E84" s="440"/>
      <c r="F84" s="439">
        <v>0</v>
      </c>
      <c r="G84" s="439"/>
      <c r="H84" s="438">
        <f t="shared" si="6"/>
        <v>0</v>
      </c>
      <c r="I84" s="439"/>
      <c r="J84" s="441">
        <v>0</v>
      </c>
      <c r="K84" s="440"/>
      <c r="L84" s="440">
        <v>0</v>
      </c>
      <c r="M84" s="440"/>
      <c r="N84" s="438">
        <f t="shared" si="7"/>
        <v>0</v>
      </c>
      <c r="O84" s="163"/>
    </row>
    <row r="85" spans="1:15" s="164" customFormat="1" ht="15" customHeight="1">
      <c r="A85" s="240"/>
      <c r="B85" s="241" t="s">
        <v>235</v>
      </c>
      <c r="C85" s="242"/>
      <c r="D85" s="439">
        <v>0</v>
      </c>
      <c r="E85" s="440"/>
      <c r="F85" s="439">
        <v>0</v>
      </c>
      <c r="G85" s="439"/>
      <c r="H85" s="438">
        <f t="shared" si="6"/>
        <v>0</v>
      </c>
      <c r="I85" s="439"/>
      <c r="J85" s="441">
        <v>0</v>
      </c>
      <c r="K85" s="440"/>
      <c r="L85" s="440">
        <v>0</v>
      </c>
      <c r="M85" s="440"/>
      <c r="N85" s="438">
        <f t="shared" si="7"/>
        <v>0</v>
      </c>
      <c r="O85" s="163"/>
    </row>
    <row r="86" spans="1:15" s="164" customFormat="1" ht="15" customHeight="1">
      <c r="A86" s="240"/>
      <c r="B86" s="241" t="s">
        <v>236</v>
      </c>
      <c r="C86" s="242"/>
      <c r="D86" s="439">
        <v>0</v>
      </c>
      <c r="E86" s="440"/>
      <c r="F86" s="439">
        <v>0</v>
      </c>
      <c r="G86" s="439"/>
      <c r="H86" s="438">
        <f t="shared" si="6"/>
        <v>0</v>
      </c>
      <c r="I86" s="439"/>
      <c r="J86" s="441">
        <v>0</v>
      </c>
      <c r="K86" s="440"/>
      <c r="L86" s="440">
        <v>0</v>
      </c>
      <c r="M86" s="440"/>
      <c r="N86" s="438">
        <f t="shared" si="7"/>
        <v>0</v>
      </c>
      <c r="O86" s="163"/>
    </row>
    <row r="87" spans="1:15" s="164" customFormat="1" ht="15" customHeight="1">
      <c r="A87" s="240"/>
      <c r="B87" s="241" t="s">
        <v>237</v>
      </c>
      <c r="C87" s="242"/>
      <c r="D87" s="439">
        <v>0</v>
      </c>
      <c r="E87" s="440"/>
      <c r="F87" s="439">
        <v>0</v>
      </c>
      <c r="G87" s="439"/>
      <c r="H87" s="438">
        <f t="shared" si="6"/>
        <v>0</v>
      </c>
      <c r="I87" s="439"/>
      <c r="J87" s="441">
        <v>0</v>
      </c>
      <c r="K87" s="440"/>
      <c r="L87" s="440">
        <v>0</v>
      </c>
      <c r="M87" s="440"/>
      <c r="N87" s="438">
        <f t="shared" si="7"/>
        <v>0</v>
      </c>
      <c r="O87" s="163"/>
    </row>
    <row r="88" spans="1:15" s="164" customFormat="1" ht="15" customHeight="1">
      <c r="A88" s="240"/>
      <c r="B88" s="241" t="s">
        <v>238</v>
      </c>
      <c r="C88" s="242"/>
      <c r="D88" s="439">
        <v>0</v>
      </c>
      <c r="E88" s="440"/>
      <c r="F88" s="439">
        <v>0</v>
      </c>
      <c r="G88" s="439"/>
      <c r="H88" s="438">
        <f t="shared" si="6"/>
        <v>0</v>
      </c>
      <c r="I88" s="439"/>
      <c r="J88" s="441">
        <v>0</v>
      </c>
      <c r="K88" s="440"/>
      <c r="L88" s="440">
        <v>0</v>
      </c>
      <c r="M88" s="440"/>
      <c r="N88" s="438">
        <f t="shared" si="7"/>
        <v>0</v>
      </c>
      <c r="O88" s="163"/>
    </row>
    <row r="89" spans="1:15" s="164" customFormat="1" ht="4.9000000000000004" customHeight="1">
      <c r="A89" s="240"/>
      <c r="B89" s="243"/>
      <c r="C89" s="242"/>
      <c r="D89" s="439"/>
      <c r="E89" s="440"/>
      <c r="F89" s="439"/>
      <c r="G89" s="439"/>
      <c r="H89" s="439"/>
      <c r="I89" s="439"/>
      <c r="J89" s="441"/>
      <c r="K89" s="440"/>
      <c r="L89" s="440"/>
      <c r="M89" s="440"/>
      <c r="N89" s="438"/>
      <c r="O89" s="163"/>
    </row>
    <row r="90" spans="1:15" s="161" customFormat="1" ht="13.5">
      <c r="A90" s="238"/>
      <c r="B90" s="239" t="s">
        <v>239</v>
      </c>
      <c r="C90" s="235"/>
      <c r="D90" s="436">
        <v>0</v>
      </c>
      <c r="E90" s="437"/>
      <c r="F90" s="436">
        <v>0</v>
      </c>
      <c r="G90" s="436"/>
      <c r="H90" s="436">
        <f>D90+F90</f>
        <v>0</v>
      </c>
      <c r="I90" s="436"/>
      <c r="J90" s="442">
        <v>0</v>
      </c>
      <c r="K90" s="437"/>
      <c r="L90" s="437">
        <v>0</v>
      </c>
      <c r="M90" s="437"/>
      <c r="N90" s="436">
        <f>J90+L90</f>
        <v>0</v>
      </c>
      <c r="O90" s="160"/>
    </row>
    <row r="91" spans="1:15" s="161" customFormat="1" ht="4.9000000000000004" customHeight="1">
      <c r="A91" s="238"/>
      <c r="B91" s="239"/>
      <c r="C91" s="235"/>
      <c r="D91" s="436"/>
      <c r="E91" s="437"/>
      <c r="F91" s="436"/>
      <c r="G91" s="436"/>
      <c r="H91" s="436"/>
      <c r="I91" s="436"/>
      <c r="J91" s="442"/>
      <c r="K91" s="437"/>
      <c r="L91" s="437"/>
      <c r="M91" s="437"/>
      <c r="N91" s="438"/>
      <c r="O91" s="160"/>
    </row>
    <row r="92" spans="1:15" s="164" customFormat="1" ht="15" customHeight="1">
      <c r="A92" s="240"/>
      <c r="B92" s="241" t="s">
        <v>240</v>
      </c>
      <c r="C92" s="242"/>
      <c r="D92" s="439">
        <v>0</v>
      </c>
      <c r="E92" s="440"/>
      <c r="F92" s="439">
        <v>0</v>
      </c>
      <c r="G92" s="439"/>
      <c r="H92" s="438">
        <f>D92+F92</f>
        <v>0</v>
      </c>
      <c r="I92" s="439"/>
      <c r="J92" s="441">
        <v>0</v>
      </c>
      <c r="K92" s="440"/>
      <c r="L92" s="440">
        <v>0</v>
      </c>
      <c r="M92" s="440"/>
      <c r="N92" s="438">
        <f t="shared" si="7"/>
        <v>0</v>
      </c>
      <c r="O92" s="163"/>
    </row>
    <row r="93" spans="1:15" s="164" customFormat="1" ht="15" customHeight="1">
      <c r="A93" s="240"/>
      <c r="B93" s="241" t="s">
        <v>241</v>
      </c>
      <c r="C93" s="242"/>
      <c r="D93" s="439">
        <v>0</v>
      </c>
      <c r="E93" s="440"/>
      <c r="F93" s="439">
        <v>0</v>
      </c>
      <c r="G93" s="439"/>
      <c r="H93" s="438">
        <f>D93+F93</f>
        <v>0</v>
      </c>
      <c r="I93" s="439"/>
      <c r="J93" s="441">
        <v>0</v>
      </c>
      <c r="K93" s="440"/>
      <c r="L93" s="440">
        <v>0</v>
      </c>
      <c r="M93" s="440"/>
      <c r="N93" s="438">
        <f t="shared" si="7"/>
        <v>0</v>
      </c>
      <c r="O93" s="163"/>
    </row>
    <row r="94" spans="1:15" s="164" customFormat="1" ht="15" customHeight="1">
      <c r="A94" s="240"/>
      <c r="B94" s="241" t="s">
        <v>242</v>
      </c>
      <c r="C94" s="242"/>
      <c r="D94" s="439">
        <v>0</v>
      </c>
      <c r="E94" s="440"/>
      <c r="F94" s="439">
        <v>0</v>
      </c>
      <c r="G94" s="439"/>
      <c r="H94" s="438">
        <f>D94+F94</f>
        <v>0</v>
      </c>
      <c r="I94" s="439"/>
      <c r="J94" s="441">
        <v>0</v>
      </c>
      <c r="K94" s="440"/>
      <c r="L94" s="440">
        <v>0</v>
      </c>
      <c r="M94" s="440"/>
      <c r="N94" s="438">
        <f t="shared" si="7"/>
        <v>0</v>
      </c>
      <c r="O94" s="163"/>
    </row>
    <row r="95" spans="1:15" s="164" customFormat="1" ht="4.9000000000000004" customHeight="1">
      <c r="A95" s="240"/>
      <c r="B95" s="243"/>
      <c r="C95" s="242"/>
      <c r="D95" s="439"/>
      <c r="E95" s="440"/>
      <c r="F95" s="439"/>
      <c r="G95" s="439"/>
      <c r="H95" s="439"/>
      <c r="I95" s="439"/>
      <c r="J95" s="441"/>
      <c r="K95" s="440"/>
      <c r="L95" s="440"/>
      <c r="M95" s="440"/>
      <c r="N95" s="438"/>
      <c r="O95" s="163"/>
    </row>
    <row r="96" spans="1:15" s="161" customFormat="1" ht="13.5">
      <c r="A96" s="238"/>
      <c r="B96" s="239" t="s">
        <v>243</v>
      </c>
      <c r="C96" s="235"/>
      <c r="D96" s="436">
        <f>SUM(D98:D104)</f>
        <v>0</v>
      </c>
      <c r="E96" s="437"/>
      <c r="F96" s="436">
        <f>SUM(F98:F104)</f>
        <v>0</v>
      </c>
      <c r="G96" s="436"/>
      <c r="H96" s="436">
        <f>SUM(H98:H104)</f>
        <v>0</v>
      </c>
      <c r="I96" s="436"/>
      <c r="J96" s="436">
        <f>SUM(J98:J104)</f>
        <v>0</v>
      </c>
      <c r="K96" s="437"/>
      <c r="L96" s="436">
        <f>SUM(L98:L104)</f>
        <v>0</v>
      </c>
      <c r="M96" s="437"/>
      <c r="N96" s="436">
        <f>SUM(N98:N104)</f>
        <v>0</v>
      </c>
      <c r="O96" s="160"/>
    </row>
    <row r="97" spans="1:248" s="161" customFormat="1" ht="4.9000000000000004" customHeight="1">
      <c r="A97" s="238"/>
      <c r="B97" s="239"/>
      <c r="C97" s="235"/>
      <c r="D97" s="436"/>
      <c r="E97" s="437"/>
      <c r="F97" s="436"/>
      <c r="G97" s="436"/>
      <c r="H97" s="436"/>
      <c r="I97" s="436"/>
      <c r="J97" s="442"/>
      <c r="K97" s="437"/>
      <c r="L97" s="437"/>
      <c r="M97" s="437"/>
      <c r="N97" s="438"/>
      <c r="O97" s="160"/>
    </row>
    <row r="98" spans="1:248" s="164" customFormat="1" ht="15" customHeight="1">
      <c r="A98" s="240"/>
      <c r="B98" s="241" t="s">
        <v>244</v>
      </c>
      <c r="C98" s="242"/>
      <c r="D98" s="439">
        <v>0</v>
      </c>
      <c r="E98" s="440"/>
      <c r="F98" s="439">
        <v>0</v>
      </c>
      <c r="G98" s="439"/>
      <c r="H98" s="438">
        <f t="shared" ref="H98:H104" si="8">D98+F98</f>
        <v>0</v>
      </c>
      <c r="I98" s="439"/>
      <c r="J98" s="441">
        <v>0</v>
      </c>
      <c r="K98" s="440"/>
      <c r="L98" s="440">
        <v>0</v>
      </c>
      <c r="M98" s="440"/>
      <c r="N98" s="438">
        <f t="shared" si="7"/>
        <v>0</v>
      </c>
      <c r="O98" s="163"/>
    </row>
    <row r="99" spans="1:248" s="164" customFormat="1" ht="15" customHeight="1">
      <c r="A99" s="240"/>
      <c r="B99" s="241" t="s">
        <v>245</v>
      </c>
      <c r="C99" s="242"/>
      <c r="D99" s="439">
        <v>0</v>
      </c>
      <c r="E99" s="440"/>
      <c r="F99" s="439">
        <v>0</v>
      </c>
      <c r="G99" s="439"/>
      <c r="H99" s="438">
        <f t="shared" si="8"/>
        <v>0</v>
      </c>
      <c r="I99" s="439"/>
      <c r="J99" s="441">
        <v>0</v>
      </c>
      <c r="K99" s="440"/>
      <c r="L99" s="440">
        <v>0</v>
      </c>
      <c r="M99" s="440"/>
      <c r="N99" s="438">
        <f t="shared" si="7"/>
        <v>0</v>
      </c>
      <c r="O99" s="163"/>
    </row>
    <row r="100" spans="1:248" s="164" customFormat="1" ht="15" customHeight="1">
      <c r="A100" s="240"/>
      <c r="B100" s="241" t="s">
        <v>246</v>
      </c>
      <c r="C100" s="242"/>
      <c r="D100" s="439">
        <v>0</v>
      </c>
      <c r="E100" s="440"/>
      <c r="F100" s="439">
        <v>0</v>
      </c>
      <c r="G100" s="439"/>
      <c r="H100" s="438">
        <f t="shared" si="8"/>
        <v>0</v>
      </c>
      <c r="I100" s="439"/>
      <c r="J100" s="441">
        <v>0</v>
      </c>
      <c r="K100" s="440"/>
      <c r="L100" s="440">
        <v>0</v>
      </c>
      <c r="M100" s="440"/>
      <c r="N100" s="438">
        <f t="shared" si="7"/>
        <v>0</v>
      </c>
      <c r="O100" s="163"/>
    </row>
    <row r="101" spans="1:248" s="164" customFormat="1" ht="15" customHeight="1">
      <c r="A101" s="240"/>
      <c r="B101" s="241" t="s">
        <v>247</v>
      </c>
      <c r="C101" s="242"/>
      <c r="D101" s="439">
        <v>0</v>
      </c>
      <c r="E101" s="440"/>
      <c r="F101" s="439">
        <v>0</v>
      </c>
      <c r="G101" s="439"/>
      <c r="H101" s="438">
        <f t="shared" si="8"/>
        <v>0</v>
      </c>
      <c r="I101" s="439"/>
      <c r="J101" s="441">
        <v>0</v>
      </c>
      <c r="K101" s="440"/>
      <c r="L101" s="440">
        <v>0</v>
      </c>
      <c r="M101" s="440"/>
      <c r="N101" s="438">
        <f t="shared" si="7"/>
        <v>0</v>
      </c>
      <c r="O101" s="163"/>
    </row>
    <row r="102" spans="1:248" s="164" customFormat="1" ht="15" customHeight="1">
      <c r="A102" s="240"/>
      <c r="B102" s="241" t="s">
        <v>248</v>
      </c>
      <c r="C102" s="242"/>
      <c r="D102" s="439">
        <v>0</v>
      </c>
      <c r="E102" s="440"/>
      <c r="F102" s="439">
        <v>0</v>
      </c>
      <c r="G102" s="439"/>
      <c r="H102" s="438">
        <f t="shared" si="8"/>
        <v>0</v>
      </c>
      <c r="I102" s="439"/>
      <c r="J102" s="441">
        <v>0</v>
      </c>
      <c r="K102" s="440"/>
      <c r="L102" s="440">
        <v>0</v>
      </c>
      <c r="M102" s="440"/>
      <c r="N102" s="438">
        <f t="shared" si="7"/>
        <v>0</v>
      </c>
      <c r="O102" s="163"/>
    </row>
    <row r="103" spans="1:248" s="164" customFormat="1" ht="15" customHeight="1">
      <c r="A103" s="240"/>
      <c r="B103" s="241" t="s">
        <v>249</v>
      </c>
      <c r="C103" s="242"/>
      <c r="D103" s="439">
        <v>0</v>
      </c>
      <c r="E103" s="440"/>
      <c r="F103" s="439">
        <v>0</v>
      </c>
      <c r="G103" s="439"/>
      <c r="H103" s="438">
        <f t="shared" si="8"/>
        <v>0</v>
      </c>
      <c r="I103" s="439"/>
      <c r="J103" s="441">
        <v>0</v>
      </c>
      <c r="K103" s="440"/>
      <c r="L103" s="440">
        <v>0</v>
      </c>
      <c r="M103" s="440"/>
      <c r="N103" s="438">
        <f t="shared" si="7"/>
        <v>0</v>
      </c>
      <c r="O103" s="163"/>
    </row>
    <row r="104" spans="1:248" s="164" customFormat="1" ht="15" customHeight="1">
      <c r="A104" s="240"/>
      <c r="B104" s="241" t="s">
        <v>250</v>
      </c>
      <c r="C104" s="242"/>
      <c r="D104" s="439">
        <v>0</v>
      </c>
      <c r="E104" s="440"/>
      <c r="F104" s="439">
        <v>0</v>
      </c>
      <c r="G104" s="439"/>
      <c r="H104" s="438">
        <f t="shared" si="8"/>
        <v>0</v>
      </c>
      <c r="I104" s="439"/>
      <c r="J104" s="441">
        <v>0</v>
      </c>
      <c r="K104" s="440"/>
      <c r="L104" s="440">
        <v>0</v>
      </c>
      <c r="M104" s="440"/>
      <c r="N104" s="438">
        <f t="shared" si="7"/>
        <v>0</v>
      </c>
      <c r="O104" s="163"/>
    </row>
    <row r="105" spans="1:248" s="161" customFormat="1" ht="4.9000000000000004" customHeight="1">
      <c r="A105" s="238"/>
      <c r="B105" s="239"/>
      <c r="C105" s="235"/>
      <c r="D105" s="436"/>
      <c r="E105" s="437"/>
      <c r="F105" s="436"/>
      <c r="G105" s="436"/>
      <c r="H105" s="436"/>
      <c r="I105" s="436"/>
      <c r="J105" s="442"/>
      <c r="K105" s="437"/>
      <c r="L105" s="437"/>
      <c r="M105" s="437"/>
      <c r="N105" s="438"/>
      <c r="O105" s="160"/>
    </row>
    <row r="106" spans="1:248" s="161" customFormat="1" ht="13.5">
      <c r="A106" s="238"/>
      <c r="B106" s="239" t="s">
        <v>251</v>
      </c>
      <c r="C106" s="235"/>
      <c r="D106" s="436">
        <f>SUM(D16,D26,D38,D50,D62,D74,D80,D90,D96)</f>
        <v>43518791</v>
      </c>
      <c r="E106" s="437"/>
      <c r="F106" s="436">
        <f>SUM(F16,F26,F38,F50,F62,F74,F80,F90,F96)</f>
        <v>-2626293.54</v>
      </c>
      <c r="G106" s="436"/>
      <c r="H106" s="436">
        <f>SUM(H16,H26,H38,H50,H62,H74,H80,H90,H96)</f>
        <v>40892497.460000001</v>
      </c>
      <c r="I106" s="436"/>
      <c r="J106" s="436">
        <f>SUM(J16,J26,J38,J50,J62,J74,J80,J90,J96)</f>
        <v>40850389.470000006</v>
      </c>
      <c r="K106" s="437"/>
      <c r="L106" s="436">
        <f>SUM(L16,L26,L38,L50,L62,L74,L80,L90,L96)</f>
        <v>40850389.470000006</v>
      </c>
      <c r="M106" s="437"/>
      <c r="N106" s="436">
        <f>SUM(N16,N26,N38,N50,N62,N74,N80,N90,N96)</f>
        <v>42107.990000000224</v>
      </c>
      <c r="O106" s="160"/>
    </row>
    <row r="107" spans="1:248" s="159" customFormat="1" ht="4.9000000000000004" customHeight="1" thickBot="1">
      <c r="A107" s="165"/>
      <c r="B107" s="165"/>
      <c r="C107" s="165"/>
      <c r="D107" s="447"/>
      <c r="E107" s="447"/>
      <c r="F107" s="447"/>
      <c r="G107" s="447"/>
      <c r="H107" s="447"/>
      <c r="I107" s="447"/>
      <c r="J107" s="447"/>
      <c r="K107" s="447"/>
      <c r="L107" s="448"/>
      <c r="M107" s="447"/>
      <c r="N107" s="448"/>
    </row>
    <row r="108" spans="1:248" s="159" customFormat="1" ht="8.4499999999999993" customHeight="1" thickTop="1" thickBot="1">
      <c r="D108" s="166"/>
      <c r="E108" s="166"/>
      <c r="F108" s="166"/>
      <c r="G108" s="166"/>
      <c r="H108" s="166"/>
      <c r="I108" s="166"/>
      <c r="J108" s="166"/>
      <c r="L108" s="167"/>
      <c r="M108" s="168"/>
      <c r="N108" s="167"/>
    </row>
    <row r="109" spans="1:248" s="169" customFormat="1" thickTop="1">
      <c r="A109" s="851"/>
      <c r="B109" s="851"/>
      <c r="C109" s="851"/>
      <c r="D109" s="851"/>
      <c r="E109" s="851"/>
      <c r="F109" s="851"/>
      <c r="G109" s="851"/>
      <c r="H109" s="851"/>
      <c r="I109" s="851"/>
      <c r="J109" s="851"/>
      <c r="K109" s="851"/>
      <c r="L109" s="851"/>
      <c r="M109" s="851"/>
      <c r="N109" s="851"/>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c r="BF109" s="159"/>
      <c r="BG109" s="159"/>
      <c r="BH109" s="159"/>
      <c r="BI109" s="159"/>
      <c r="BJ109" s="159"/>
      <c r="BK109" s="159"/>
      <c r="BL109" s="159"/>
      <c r="BM109" s="159"/>
      <c r="BN109" s="159"/>
      <c r="BO109" s="159"/>
      <c r="BP109" s="159"/>
      <c r="BQ109" s="159"/>
      <c r="BR109" s="159"/>
      <c r="BS109" s="159"/>
      <c r="BT109" s="159"/>
      <c r="BU109" s="159"/>
      <c r="BV109" s="159"/>
      <c r="BW109" s="159"/>
      <c r="BX109" s="159"/>
      <c r="BY109" s="159"/>
      <c r="BZ109" s="159"/>
      <c r="CA109" s="159"/>
      <c r="CB109" s="159"/>
      <c r="CC109" s="159"/>
      <c r="CD109" s="159"/>
      <c r="CE109" s="159"/>
      <c r="CF109" s="159"/>
      <c r="CG109" s="159"/>
      <c r="CH109" s="159"/>
      <c r="CI109" s="159"/>
      <c r="CJ109" s="159"/>
      <c r="CK109" s="159"/>
      <c r="CL109" s="159"/>
      <c r="CM109" s="159"/>
      <c r="CN109" s="159"/>
      <c r="CO109" s="159"/>
      <c r="CP109" s="159"/>
      <c r="CQ109" s="159"/>
      <c r="CR109" s="159"/>
      <c r="CS109" s="159"/>
      <c r="CT109" s="159"/>
      <c r="CU109" s="159"/>
      <c r="CV109" s="159"/>
      <c r="CW109" s="159"/>
      <c r="CX109" s="159"/>
      <c r="CY109" s="159"/>
      <c r="CZ109" s="159"/>
      <c r="DA109" s="159"/>
      <c r="DB109" s="159"/>
      <c r="DC109" s="159"/>
      <c r="DD109" s="159"/>
      <c r="DE109" s="159"/>
      <c r="DF109" s="159"/>
      <c r="DG109" s="159"/>
      <c r="DH109" s="159"/>
      <c r="DI109" s="159"/>
      <c r="DJ109" s="159"/>
      <c r="DK109" s="159"/>
      <c r="DL109" s="159"/>
      <c r="DM109" s="159"/>
      <c r="DN109" s="159"/>
      <c r="DO109" s="159"/>
      <c r="DP109" s="159"/>
      <c r="DQ109" s="159"/>
      <c r="DR109" s="159"/>
      <c r="DS109" s="159"/>
      <c r="DT109" s="159"/>
      <c r="DU109" s="159"/>
      <c r="DV109" s="159"/>
      <c r="DW109" s="159"/>
      <c r="DX109" s="159"/>
      <c r="DY109" s="159"/>
      <c r="DZ109" s="159"/>
      <c r="EA109" s="159"/>
      <c r="EB109" s="159"/>
      <c r="EC109" s="159"/>
      <c r="ED109" s="159"/>
      <c r="EE109" s="159"/>
      <c r="EF109" s="159"/>
      <c r="EG109" s="159"/>
      <c r="EH109" s="159"/>
      <c r="EI109" s="159"/>
      <c r="EJ109" s="159"/>
      <c r="EK109" s="159"/>
      <c r="EL109" s="159"/>
      <c r="EM109" s="159"/>
      <c r="EN109" s="159"/>
      <c r="EO109" s="159"/>
      <c r="EP109" s="159"/>
      <c r="EQ109" s="159"/>
      <c r="ER109" s="159"/>
      <c r="ES109" s="159"/>
      <c r="ET109" s="159"/>
      <c r="EU109" s="159"/>
      <c r="EV109" s="159"/>
      <c r="EW109" s="159"/>
      <c r="EX109" s="159"/>
      <c r="EY109" s="159"/>
      <c r="EZ109" s="159"/>
      <c r="FA109" s="159"/>
      <c r="FB109" s="159"/>
      <c r="FC109" s="159"/>
      <c r="FD109" s="159"/>
      <c r="FE109" s="159"/>
      <c r="FF109" s="159"/>
      <c r="FG109" s="159"/>
      <c r="FH109" s="159"/>
      <c r="FI109" s="159"/>
      <c r="FJ109" s="159"/>
      <c r="FK109" s="159"/>
      <c r="FL109" s="159"/>
      <c r="FM109" s="159"/>
      <c r="FN109" s="159"/>
      <c r="FO109" s="159"/>
      <c r="FP109" s="159"/>
      <c r="FQ109" s="159"/>
      <c r="FR109" s="159"/>
      <c r="FS109" s="159"/>
      <c r="FT109" s="159"/>
      <c r="FU109" s="159"/>
      <c r="FV109" s="159"/>
      <c r="FW109" s="159"/>
      <c r="FX109" s="159"/>
      <c r="FY109" s="159"/>
      <c r="FZ109" s="159"/>
      <c r="GA109" s="159"/>
      <c r="GB109" s="159"/>
      <c r="GC109" s="159"/>
      <c r="GD109" s="159"/>
      <c r="GE109" s="159"/>
      <c r="GF109" s="159"/>
      <c r="GG109" s="159"/>
      <c r="GH109" s="159"/>
      <c r="GI109" s="159"/>
      <c r="GJ109" s="159"/>
      <c r="GK109" s="159"/>
      <c r="GL109" s="159"/>
      <c r="GM109" s="159"/>
      <c r="GN109" s="159"/>
      <c r="GO109" s="159"/>
      <c r="GP109" s="159"/>
      <c r="GQ109" s="159"/>
      <c r="GR109" s="159"/>
      <c r="GS109" s="159"/>
      <c r="GT109" s="159"/>
      <c r="GU109" s="159"/>
      <c r="GV109" s="159"/>
      <c r="GW109" s="159"/>
      <c r="GX109" s="159"/>
      <c r="GY109" s="159"/>
      <c r="GZ109" s="159"/>
      <c r="HA109" s="159"/>
      <c r="HB109" s="159"/>
      <c r="HC109" s="159"/>
      <c r="HD109" s="159"/>
      <c r="HE109" s="159"/>
      <c r="HF109" s="159"/>
      <c r="HG109" s="159"/>
      <c r="HH109" s="159"/>
      <c r="HI109" s="159"/>
      <c r="HJ109" s="159"/>
      <c r="HK109" s="159"/>
      <c r="HL109" s="159"/>
      <c r="HM109" s="159"/>
      <c r="HN109" s="159"/>
      <c r="HO109" s="159"/>
      <c r="HP109" s="159"/>
      <c r="HQ109" s="159"/>
      <c r="HR109" s="159"/>
      <c r="HS109" s="159"/>
      <c r="HT109" s="159"/>
      <c r="HU109" s="159"/>
      <c r="HV109" s="159"/>
      <c r="HW109" s="159"/>
      <c r="HX109" s="159"/>
      <c r="HY109" s="159"/>
      <c r="HZ109" s="159"/>
      <c r="IA109" s="159"/>
      <c r="IB109" s="159"/>
      <c r="IC109" s="159"/>
      <c r="ID109" s="159"/>
      <c r="IE109" s="159"/>
      <c r="IF109" s="159"/>
      <c r="IG109" s="159"/>
      <c r="IH109" s="159"/>
      <c r="II109" s="159"/>
      <c r="IJ109" s="159"/>
      <c r="IK109" s="159"/>
      <c r="IL109" s="159"/>
      <c r="IM109" s="159"/>
      <c r="IN109" s="159"/>
    </row>
    <row r="110" spans="1:248" s="159" customFormat="1" ht="13.5">
      <c r="A110" s="170"/>
      <c r="B110" s="171"/>
      <c r="C110" s="171"/>
      <c r="D110" s="171"/>
      <c r="E110" s="171"/>
      <c r="F110" s="171"/>
      <c r="G110" s="171"/>
      <c r="H110" s="171"/>
      <c r="I110" s="171"/>
      <c r="J110" s="171"/>
      <c r="K110" s="171"/>
      <c r="L110" s="171"/>
      <c r="M110" s="171"/>
      <c r="N110" s="171"/>
    </row>
    <row r="111" spans="1:248" s="172" customFormat="1" ht="13.5">
      <c r="A111" s="170"/>
      <c r="B111" s="170"/>
      <c r="C111" s="170"/>
      <c r="D111" s="170"/>
      <c r="E111" s="170"/>
      <c r="F111" s="170"/>
      <c r="G111" s="170"/>
      <c r="H111" s="170"/>
      <c r="I111" s="170"/>
      <c r="J111" s="170"/>
      <c r="K111" s="170"/>
      <c r="L111" s="170"/>
      <c r="M111" s="170"/>
      <c r="N111" s="170"/>
    </row>
    <row r="112" spans="1:248" s="172" customFormat="1" ht="25.15" customHeight="1">
      <c r="A112" s="170"/>
      <c r="B112" s="852" t="s">
        <v>74</v>
      </c>
      <c r="C112" s="852"/>
      <c r="D112" s="852"/>
      <c r="E112" s="170"/>
      <c r="F112" s="173"/>
      <c r="G112" s="173"/>
      <c r="H112" s="853" t="s">
        <v>279</v>
      </c>
      <c r="I112" s="853"/>
      <c r="J112" s="853"/>
      <c r="K112" s="853"/>
      <c r="L112" s="853"/>
      <c r="M112" s="853"/>
      <c r="N112" s="853"/>
    </row>
    <row r="113" spans="1:14" s="176" customFormat="1" ht="18" customHeight="1">
      <c r="A113" s="174"/>
      <c r="B113" s="462" t="s">
        <v>453</v>
      </c>
      <c r="C113" s="175"/>
      <c r="D113" s="175"/>
      <c r="E113" s="174"/>
      <c r="F113" s="175"/>
      <c r="G113" s="175"/>
      <c r="H113" s="175"/>
      <c r="I113" s="175"/>
      <c r="J113" s="854" t="s">
        <v>446</v>
      </c>
      <c r="K113" s="854"/>
      <c r="L113" s="854"/>
      <c r="M113" s="854"/>
      <c r="N113" s="854"/>
    </row>
    <row r="114" spans="1:14" s="176" customFormat="1" ht="13.5">
      <c r="A114" s="170"/>
      <c r="B114" s="463" t="s">
        <v>455</v>
      </c>
      <c r="C114" s="170"/>
      <c r="D114" s="170"/>
      <c r="E114" s="170"/>
      <c r="F114" s="170"/>
      <c r="G114" s="170"/>
      <c r="H114" s="170"/>
      <c r="I114" s="170"/>
      <c r="J114" s="855" t="s">
        <v>513</v>
      </c>
      <c r="K114" s="855"/>
      <c r="L114" s="855"/>
      <c r="M114" s="855"/>
      <c r="N114" s="855"/>
    </row>
    <row r="115" spans="1:14" s="176" customFormat="1" ht="13.5">
      <c r="A115" s="174"/>
      <c r="B115" s="174"/>
      <c r="C115" s="174"/>
      <c r="D115" s="174"/>
      <c r="E115" s="174"/>
      <c r="F115" s="174"/>
      <c r="G115" s="174"/>
      <c r="H115" s="174"/>
      <c r="I115" s="174"/>
      <c r="J115" s="854" t="s">
        <v>461</v>
      </c>
      <c r="K115" s="854"/>
      <c r="L115" s="854"/>
      <c r="M115" s="854"/>
      <c r="N115" s="854"/>
    </row>
    <row r="116" spans="1:14" s="176" customFormat="1" ht="13.5">
      <c r="A116" s="170"/>
      <c r="B116" s="170"/>
      <c r="C116" s="170"/>
      <c r="D116" s="170"/>
      <c r="E116" s="170"/>
      <c r="F116" s="170"/>
      <c r="G116" s="170"/>
      <c r="H116" s="170"/>
      <c r="I116" s="170"/>
      <c r="J116" s="170"/>
      <c r="K116" s="170"/>
      <c r="L116" s="170"/>
      <c r="M116" s="170"/>
      <c r="N116" s="170"/>
    </row>
    <row r="117" spans="1:14" s="172" customFormat="1" ht="13.5">
      <c r="A117" s="170"/>
      <c r="B117" s="170"/>
      <c r="C117" s="170"/>
      <c r="D117" s="170"/>
      <c r="E117" s="170"/>
      <c r="F117" s="170"/>
      <c r="G117" s="170"/>
      <c r="H117" s="170"/>
      <c r="I117" s="170"/>
      <c r="J117" s="170"/>
      <c r="K117" s="170"/>
      <c r="L117" s="170"/>
      <c r="M117" s="170"/>
      <c r="N117" s="170"/>
    </row>
    <row r="118" spans="1:14" s="176" customFormat="1" ht="13.5">
      <c r="A118" s="174"/>
      <c r="B118" s="174"/>
      <c r="C118" s="174"/>
      <c r="D118" s="174"/>
      <c r="E118" s="174"/>
      <c r="F118" s="174"/>
      <c r="G118" s="174"/>
      <c r="H118" s="174"/>
      <c r="I118" s="174"/>
      <c r="J118" s="174"/>
      <c r="K118" s="174"/>
      <c r="L118" s="174"/>
      <c r="M118" s="174"/>
      <c r="N118" s="174"/>
    </row>
    <row r="119" spans="1:14" s="161" customFormat="1" ht="13.5">
      <c r="A119" s="177"/>
      <c r="B119" s="177"/>
      <c r="C119" s="177"/>
      <c r="D119" s="177"/>
      <c r="E119" s="177"/>
      <c r="F119" s="177"/>
      <c r="G119" s="177"/>
      <c r="H119" s="177"/>
      <c r="I119" s="177"/>
      <c r="J119" s="177"/>
      <c r="K119" s="177"/>
      <c r="L119" s="177"/>
      <c r="M119" s="177"/>
      <c r="N119" s="177"/>
    </row>
    <row r="120" spans="1:14" s="161" customFormat="1" ht="13.5">
      <c r="A120" s="178"/>
      <c r="B120" s="177"/>
      <c r="C120" s="177"/>
      <c r="D120" s="177"/>
      <c r="E120" s="177"/>
      <c r="F120" s="177"/>
      <c r="G120" s="177"/>
      <c r="H120" s="177"/>
      <c r="I120" s="177"/>
      <c r="J120" s="177"/>
      <c r="K120" s="177"/>
      <c r="L120" s="177"/>
      <c r="M120" s="177"/>
      <c r="N120" s="177"/>
    </row>
    <row r="121" spans="1:14" s="161" customFormat="1" ht="13.5">
      <c r="A121" s="178"/>
      <c r="B121" s="177"/>
      <c r="C121" s="177"/>
      <c r="D121" s="177"/>
      <c r="E121" s="177"/>
      <c r="F121" s="177"/>
      <c r="G121" s="177"/>
      <c r="H121" s="177"/>
      <c r="I121" s="177"/>
      <c r="J121" s="177"/>
      <c r="K121" s="177"/>
      <c r="L121" s="177"/>
      <c r="M121" s="177"/>
      <c r="N121" s="177"/>
    </row>
    <row r="122" spans="1:14" s="161" customFormat="1" ht="13.5">
      <c r="A122" s="178"/>
      <c r="B122" s="177"/>
      <c r="C122" s="177"/>
      <c r="D122" s="177"/>
      <c r="E122" s="177"/>
      <c r="F122" s="177"/>
      <c r="G122" s="177"/>
      <c r="H122" s="177"/>
      <c r="I122" s="177"/>
      <c r="J122" s="177"/>
      <c r="K122" s="177"/>
      <c r="L122" s="177"/>
      <c r="M122" s="177"/>
      <c r="N122" s="177"/>
    </row>
    <row r="123" spans="1:14" s="161" customFormat="1" ht="13.5">
      <c r="A123" s="178"/>
      <c r="B123" s="179"/>
      <c r="C123" s="179"/>
      <c r="D123" s="179"/>
      <c r="E123" s="179"/>
      <c r="F123" s="179"/>
      <c r="G123" s="179"/>
      <c r="H123" s="179"/>
      <c r="I123" s="179"/>
      <c r="J123" s="179"/>
      <c r="K123" s="179"/>
      <c r="L123" s="179"/>
      <c r="M123" s="179"/>
      <c r="N123" s="179"/>
    </row>
    <row r="124" spans="1:14">
      <c r="A124" s="180"/>
      <c r="B124" s="180"/>
      <c r="C124" s="180"/>
      <c r="D124" s="180"/>
      <c r="E124" s="180"/>
      <c r="F124" s="180"/>
      <c r="G124" s="180"/>
      <c r="H124" s="180"/>
      <c r="I124" s="180"/>
      <c r="J124" s="180"/>
      <c r="K124" s="180"/>
      <c r="L124" s="180"/>
      <c r="M124" s="180"/>
      <c r="N124" s="180"/>
    </row>
    <row r="125" spans="1:14" ht="16.5">
      <c r="A125" s="180"/>
      <c r="B125" s="180"/>
      <c r="C125" s="180"/>
      <c r="D125" s="180"/>
      <c r="E125" s="180"/>
      <c r="F125" s="180"/>
      <c r="G125" s="180"/>
      <c r="H125" s="180"/>
      <c r="I125" s="180"/>
      <c r="J125" s="181"/>
      <c r="K125" s="181"/>
      <c r="L125" s="181"/>
      <c r="M125" s="181"/>
      <c r="N125" s="180"/>
    </row>
    <row r="126" spans="1:14">
      <c r="A126" s="180"/>
      <c r="B126" s="180"/>
      <c r="C126" s="180"/>
      <c r="D126" s="180"/>
      <c r="E126" s="180"/>
      <c r="F126" s="180"/>
      <c r="G126" s="180"/>
      <c r="H126" s="180"/>
      <c r="I126" s="180"/>
      <c r="J126" s="180"/>
      <c r="K126" s="180"/>
      <c r="L126" s="180"/>
      <c r="M126" s="180"/>
      <c r="N126" s="180"/>
    </row>
    <row r="127" spans="1:14">
      <c r="A127" s="180"/>
      <c r="B127" s="180"/>
      <c r="C127" s="180"/>
      <c r="D127" s="180"/>
      <c r="E127" s="180"/>
      <c r="F127" s="180"/>
      <c r="G127" s="180"/>
      <c r="H127" s="180"/>
      <c r="I127" s="180"/>
      <c r="J127" s="180"/>
      <c r="K127" s="180"/>
      <c r="L127" s="180"/>
      <c r="M127" s="180"/>
      <c r="N127" s="180"/>
    </row>
    <row r="128" spans="1:14">
      <c r="A128" s="180"/>
      <c r="B128" s="180"/>
      <c r="C128" s="180"/>
      <c r="D128" s="180"/>
      <c r="E128" s="180"/>
      <c r="F128" s="180"/>
      <c r="G128" s="180"/>
      <c r="H128" s="180"/>
      <c r="I128" s="180"/>
      <c r="J128" s="180"/>
      <c r="K128" s="180"/>
      <c r="L128" s="180"/>
      <c r="M128" s="180"/>
      <c r="N128" s="180"/>
    </row>
    <row r="129" spans="1:14">
      <c r="A129" s="180"/>
      <c r="B129" s="180"/>
      <c r="C129" s="180"/>
      <c r="D129" s="180"/>
      <c r="E129" s="180"/>
      <c r="F129" s="180"/>
      <c r="G129" s="180"/>
      <c r="H129" s="180"/>
      <c r="I129" s="180"/>
      <c r="J129" s="180"/>
      <c r="K129" s="180"/>
      <c r="L129" s="180"/>
      <c r="M129" s="180"/>
      <c r="N129" s="180"/>
    </row>
    <row r="130" spans="1:14">
      <c r="A130" s="180"/>
      <c r="B130" s="180"/>
      <c r="C130" s="180"/>
      <c r="D130" s="180"/>
      <c r="E130" s="180"/>
      <c r="F130" s="180"/>
      <c r="G130" s="180"/>
      <c r="H130" s="180"/>
      <c r="I130" s="180"/>
      <c r="J130" s="180"/>
      <c r="K130" s="180"/>
      <c r="L130" s="180"/>
      <c r="M130" s="180"/>
      <c r="N130" s="180"/>
    </row>
    <row r="131" spans="1:14">
      <c r="A131" s="180"/>
      <c r="B131" s="180"/>
      <c r="C131" s="180"/>
      <c r="D131" s="180"/>
      <c r="E131" s="180"/>
      <c r="F131" s="180"/>
      <c r="G131" s="180"/>
      <c r="H131" s="180"/>
      <c r="I131" s="180"/>
      <c r="J131" s="180"/>
      <c r="K131" s="180"/>
      <c r="L131" s="180"/>
      <c r="M131" s="180"/>
      <c r="N131" s="180"/>
    </row>
    <row r="132" spans="1:14">
      <c r="A132" s="180"/>
      <c r="B132" s="180"/>
      <c r="C132" s="180"/>
      <c r="D132" s="180"/>
      <c r="E132" s="180"/>
      <c r="F132" s="180"/>
      <c r="G132" s="180"/>
      <c r="H132" s="180"/>
      <c r="I132" s="180"/>
      <c r="J132" s="180"/>
      <c r="K132" s="180"/>
      <c r="L132" s="180"/>
      <c r="M132" s="180"/>
      <c r="N132" s="180"/>
    </row>
    <row r="133" spans="1:14" ht="16.5">
      <c r="A133" s="180"/>
      <c r="B133" s="180"/>
      <c r="C133" s="180"/>
      <c r="D133" s="180"/>
      <c r="E133" s="180"/>
      <c r="F133" s="180"/>
      <c r="G133" s="180"/>
      <c r="H133" s="180"/>
      <c r="I133" s="180"/>
      <c r="J133" s="180"/>
      <c r="K133" s="180"/>
      <c r="L133" s="180"/>
      <c r="M133" s="180"/>
      <c r="N133" s="181"/>
    </row>
    <row r="135" spans="1:14" ht="16.5">
      <c r="N135" s="182"/>
    </row>
  </sheetData>
  <mergeCells count="26">
    <mergeCell ref="J113:N113"/>
    <mergeCell ref="J114:N114"/>
    <mergeCell ref="J115:N115"/>
    <mergeCell ref="H12:H13"/>
    <mergeCell ref="J12:J13"/>
    <mergeCell ref="L12:L13"/>
    <mergeCell ref="D12:D13"/>
    <mergeCell ref="F12:F13"/>
    <mergeCell ref="N12:N13"/>
    <mergeCell ref="A109:N109"/>
    <mergeCell ref="B112:D112"/>
    <mergeCell ref="H112:N112"/>
    <mergeCell ref="A9:C13"/>
    <mergeCell ref="F10:F11"/>
    <mergeCell ref="H10:H11"/>
    <mergeCell ref="J10:J11"/>
    <mergeCell ref="L10:L11"/>
    <mergeCell ref="A7:N7"/>
    <mergeCell ref="D9:N9"/>
    <mergeCell ref="D10:D11"/>
    <mergeCell ref="A2:N2"/>
    <mergeCell ref="A3:N3"/>
    <mergeCell ref="A4:N4"/>
    <mergeCell ref="A5:N5"/>
    <mergeCell ref="A6:N6"/>
    <mergeCell ref="N10:N11"/>
  </mergeCells>
  <printOptions horizontalCentered="1"/>
  <pageMargins left="0.39370078740157483" right="0.39370078740157483" top="1.0629921259842521" bottom="0.59055118110236227" header="0.19685039370078741" footer="0.39370078740157483"/>
  <pageSetup scale="70" orientation="landscape" r:id="rId1"/>
  <headerFooter alignWithMargins="0">
    <oddHeader>&amp;C&amp;G</oddHeader>
    <oddFooter>&amp;C&amp;G</oddFooter>
  </headerFooter>
  <rowBreaks count="2" manualBreakCount="2">
    <brk id="49" max="13" man="1"/>
    <brk id="88" max="1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52"/>
  <sheetViews>
    <sheetView showGridLines="0" zoomScale="96" zoomScaleNormal="96" zoomScaleSheetLayoutView="80" workbookViewId="0"/>
  </sheetViews>
  <sheetFormatPr baseColWidth="10" defaultColWidth="11.5703125" defaultRowHeight="15"/>
  <cols>
    <col min="1" max="1" width="66.7109375" style="126" customWidth="1"/>
    <col min="2" max="7" width="16.7109375" style="126" customWidth="1"/>
    <col min="8" max="8" width="11.5703125" style="127"/>
    <col min="9" max="9" width="13.28515625" style="599" bestFit="1" customWidth="1"/>
    <col min="10" max="16384" width="11.5703125" style="127"/>
  </cols>
  <sheetData>
    <row r="1" spans="1:7" ht="4.9000000000000004" customHeight="1"/>
    <row r="2" spans="1:7" ht="15" customHeight="1">
      <c r="A2" s="856" t="s">
        <v>391</v>
      </c>
      <c r="B2" s="857"/>
      <c r="C2" s="857"/>
      <c r="D2" s="857"/>
      <c r="E2" s="857"/>
      <c r="F2" s="857"/>
      <c r="G2" s="858"/>
    </row>
    <row r="3" spans="1:7" ht="15" customHeight="1">
      <c r="A3" s="859" t="s">
        <v>123</v>
      </c>
      <c r="B3" s="860"/>
      <c r="C3" s="860"/>
      <c r="D3" s="860"/>
      <c r="E3" s="860"/>
      <c r="F3" s="860"/>
      <c r="G3" s="861"/>
    </row>
    <row r="4" spans="1:7" ht="15" customHeight="1">
      <c r="A4" s="859" t="s">
        <v>162</v>
      </c>
      <c r="B4" s="860"/>
      <c r="C4" s="860"/>
      <c r="D4" s="860"/>
      <c r="E4" s="860"/>
      <c r="F4" s="860"/>
      <c r="G4" s="861"/>
    </row>
    <row r="5" spans="1:7" ht="15" customHeight="1">
      <c r="A5" s="859" t="s">
        <v>252</v>
      </c>
      <c r="B5" s="860"/>
      <c r="C5" s="860"/>
      <c r="D5" s="860"/>
      <c r="E5" s="860"/>
      <c r="F5" s="860"/>
      <c r="G5" s="861"/>
    </row>
    <row r="6" spans="1:7" ht="15" customHeight="1">
      <c r="A6" s="862" t="s">
        <v>393</v>
      </c>
      <c r="B6" s="863"/>
      <c r="C6" s="863"/>
      <c r="D6" s="863"/>
      <c r="E6" s="863"/>
      <c r="F6" s="863"/>
      <c r="G6" s="864"/>
    </row>
    <row r="7" spans="1:7" ht="33" customHeight="1">
      <c r="A7" s="867" t="s">
        <v>460</v>
      </c>
      <c r="B7" s="868"/>
      <c r="C7" s="868"/>
      <c r="D7" s="868"/>
      <c r="E7" s="868"/>
      <c r="F7" s="868"/>
      <c r="G7" s="869"/>
    </row>
    <row r="8" spans="1:7" ht="5.45" customHeight="1">
      <c r="A8" s="128"/>
      <c r="B8" s="128"/>
      <c r="C8" s="128"/>
      <c r="D8" s="128"/>
      <c r="E8" s="128"/>
      <c r="F8" s="128"/>
      <c r="G8" s="128"/>
    </row>
    <row r="9" spans="1:7" ht="15" customHeight="1">
      <c r="A9" s="870" t="s">
        <v>164</v>
      </c>
      <c r="B9" s="871" t="s">
        <v>165</v>
      </c>
      <c r="C9" s="872"/>
      <c r="D9" s="872"/>
      <c r="E9" s="872"/>
      <c r="F9" s="873"/>
      <c r="G9" s="874" t="s">
        <v>171</v>
      </c>
    </row>
    <row r="10" spans="1:7" ht="30" customHeight="1">
      <c r="A10" s="870"/>
      <c r="B10" s="312" t="s">
        <v>166</v>
      </c>
      <c r="C10" s="313" t="s">
        <v>167</v>
      </c>
      <c r="D10" s="312" t="s">
        <v>168</v>
      </c>
      <c r="E10" s="312" t="s">
        <v>169</v>
      </c>
      <c r="F10" s="312" t="s">
        <v>170</v>
      </c>
      <c r="G10" s="864"/>
    </row>
    <row r="11" spans="1:7" ht="15" customHeight="1">
      <c r="A11" s="870"/>
      <c r="B11" s="314">
        <v>1</v>
      </c>
      <c r="C11" s="314">
        <v>2</v>
      </c>
      <c r="D11" s="314" t="s">
        <v>253</v>
      </c>
      <c r="E11" s="314">
        <v>4</v>
      </c>
      <c r="F11" s="314">
        <v>5</v>
      </c>
      <c r="G11" s="228" t="s">
        <v>130</v>
      </c>
    </row>
    <row r="12" spans="1:7">
      <c r="A12" s="130"/>
      <c r="B12" s="307" t="s">
        <v>31</v>
      </c>
      <c r="C12" s="144" t="s">
        <v>7</v>
      </c>
      <c r="D12" s="144" t="s">
        <v>8</v>
      </c>
      <c r="E12" s="144" t="s">
        <v>5</v>
      </c>
      <c r="F12" s="145" t="s">
        <v>9</v>
      </c>
      <c r="G12" s="144" t="s">
        <v>10</v>
      </c>
    </row>
    <row r="13" spans="1:7">
      <c r="A13" s="310" t="s">
        <v>254</v>
      </c>
      <c r="B13" s="481">
        <f t="shared" ref="B13:G13" si="0">SUM(B14:B21)</f>
        <v>2000000</v>
      </c>
      <c r="C13" s="481">
        <f t="shared" si="0"/>
        <v>-1054294.81</v>
      </c>
      <c r="D13" s="482">
        <f t="shared" si="0"/>
        <v>945705.19</v>
      </c>
      <c r="E13" s="481">
        <f t="shared" si="0"/>
        <v>945705.19</v>
      </c>
      <c r="F13" s="481">
        <f t="shared" si="0"/>
        <v>945705.19</v>
      </c>
      <c r="G13" s="482">
        <f t="shared" si="0"/>
        <v>0</v>
      </c>
    </row>
    <row r="14" spans="1:7">
      <c r="A14" s="311" t="s">
        <v>255</v>
      </c>
      <c r="B14" s="483">
        <v>0</v>
      </c>
      <c r="C14" s="484">
        <v>0</v>
      </c>
      <c r="D14" s="484">
        <f t="shared" ref="D14:D46" si="1">B14+C14</f>
        <v>0</v>
      </c>
      <c r="E14" s="484">
        <v>0</v>
      </c>
      <c r="F14" s="485">
        <v>0</v>
      </c>
      <c r="G14" s="484">
        <f t="shared" ref="G14:G46" si="2">D14-E14</f>
        <v>0</v>
      </c>
    </row>
    <row r="15" spans="1:7">
      <c r="A15" s="311" t="s">
        <v>256</v>
      </c>
      <c r="B15" s="483">
        <v>0</v>
      </c>
      <c r="C15" s="484">
        <v>0</v>
      </c>
      <c r="D15" s="484">
        <f t="shared" si="1"/>
        <v>0</v>
      </c>
      <c r="E15" s="484">
        <v>0</v>
      </c>
      <c r="F15" s="485">
        <v>0</v>
      </c>
      <c r="G15" s="484">
        <f t="shared" si="2"/>
        <v>0</v>
      </c>
    </row>
    <row r="16" spans="1:7">
      <c r="A16" s="311" t="s">
        <v>267</v>
      </c>
      <c r="B16" s="483">
        <v>0</v>
      </c>
      <c r="C16" s="484">
        <v>0</v>
      </c>
      <c r="D16" s="484">
        <f t="shared" si="1"/>
        <v>0</v>
      </c>
      <c r="E16" s="484">
        <v>0</v>
      </c>
      <c r="F16" s="485">
        <v>0</v>
      </c>
      <c r="G16" s="484">
        <f t="shared" si="2"/>
        <v>0</v>
      </c>
    </row>
    <row r="17" spans="1:7">
      <c r="A17" s="311" t="s">
        <v>376</v>
      </c>
      <c r="B17" s="483">
        <v>0</v>
      </c>
      <c r="C17" s="484">
        <v>0</v>
      </c>
      <c r="D17" s="484">
        <f t="shared" si="1"/>
        <v>0</v>
      </c>
      <c r="E17" s="484">
        <v>0</v>
      </c>
      <c r="F17" s="485">
        <v>0</v>
      </c>
      <c r="G17" s="484">
        <f t="shared" si="2"/>
        <v>0</v>
      </c>
    </row>
    <row r="18" spans="1:7">
      <c r="A18" s="311" t="s">
        <v>268</v>
      </c>
      <c r="B18" s="483">
        <v>0</v>
      </c>
      <c r="C18" s="484">
        <v>0</v>
      </c>
      <c r="D18" s="484">
        <f t="shared" si="1"/>
        <v>0</v>
      </c>
      <c r="E18" s="484">
        <v>0</v>
      </c>
      <c r="F18" s="485">
        <v>0</v>
      </c>
      <c r="G18" s="484">
        <f t="shared" si="2"/>
        <v>0</v>
      </c>
    </row>
    <row r="19" spans="1:7">
      <c r="A19" s="311" t="s">
        <v>377</v>
      </c>
      <c r="B19" s="483">
        <v>0</v>
      </c>
      <c r="C19" s="484">
        <v>0</v>
      </c>
      <c r="D19" s="484">
        <f t="shared" si="1"/>
        <v>0</v>
      </c>
      <c r="E19" s="484">
        <v>0</v>
      </c>
      <c r="F19" s="485">
        <v>0</v>
      </c>
      <c r="G19" s="484">
        <f t="shared" si="2"/>
        <v>0</v>
      </c>
    </row>
    <row r="20" spans="1:7">
      <c r="A20" s="311" t="s">
        <v>378</v>
      </c>
      <c r="B20" s="483">
        <v>2000000</v>
      </c>
      <c r="C20" s="484">
        <v>-1054294.81</v>
      </c>
      <c r="D20" s="484">
        <f t="shared" si="1"/>
        <v>945705.19</v>
      </c>
      <c r="E20" s="484">
        <v>945705.19</v>
      </c>
      <c r="F20" s="485">
        <v>945705.19</v>
      </c>
      <c r="G20" s="484">
        <f t="shared" si="2"/>
        <v>0</v>
      </c>
    </row>
    <row r="21" spans="1:7">
      <c r="A21" s="311" t="s">
        <v>257</v>
      </c>
      <c r="B21" s="483">
        <v>0</v>
      </c>
      <c r="C21" s="484">
        <v>0</v>
      </c>
      <c r="D21" s="484">
        <f t="shared" si="1"/>
        <v>0</v>
      </c>
      <c r="E21" s="484">
        <v>0</v>
      </c>
      <c r="F21" s="485">
        <v>0</v>
      </c>
      <c r="G21" s="484">
        <f t="shared" si="2"/>
        <v>0</v>
      </c>
    </row>
    <row r="22" spans="1:7">
      <c r="A22" s="310" t="s">
        <v>258</v>
      </c>
      <c r="B22" s="481">
        <f>SUM(B23:B29)</f>
        <v>41518791</v>
      </c>
      <c r="C22" s="481">
        <f>SUM(C23:C29)</f>
        <v>-1571998.73</v>
      </c>
      <c r="D22" s="482">
        <f t="shared" si="1"/>
        <v>39946792.270000003</v>
      </c>
      <c r="E22" s="481">
        <f t="shared" ref="E22:F22" si="3">SUM(E23:E29)</f>
        <v>39904684.280000001</v>
      </c>
      <c r="F22" s="481">
        <f t="shared" si="3"/>
        <v>39904684.280000001</v>
      </c>
      <c r="G22" s="482">
        <f t="shared" si="2"/>
        <v>42107.990000002086</v>
      </c>
    </row>
    <row r="23" spans="1:7">
      <c r="A23" s="311" t="s">
        <v>259</v>
      </c>
      <c r="B23" s="483">
        <v>29000000</v>
      </c>
      <c r="C23" s="484">
        <v>-1471899.25</v>
      </c>
      <c r="D23" s="484">
        <f t="shared" si="1"/>
        <v>27528100.75</v>
      </c>
      <c r="E23" s="484">
        <v>27485992.760000002</v>
      </c>
      <c r="F23" s="485">
        <v>27485992.760000002</v>
      </c>
      <c r="G23" s="484">
        <f t="shared" si="2"/>
        <v>42107.989999998361</v>
      </c>
    </row>
    <row r="24" spans="1:7">
      <c r="A24" s="311" t="s">
        <v>379</v>
      </c>
      <c r="B24" s="483">
        <v>0</v>
      </c>
      <c r="C24" s="484">
        <v>0</v>
      </c>
      <c r="D24" s="484">
        <f t="shared" si="1"/>
        <v>0</v>
      </c>
      <c r="E24" s="484">
        <v>0</v>
      </c>
      <c r="F24" s="485">
        <v>0</v>
      </c>
      <c r="G24" s="484">
        <f t="shared" si="2"/>
        <v>0</v>
      </c>
    </row>
    <row r="25" spans="1:7">
      <c r="A25" s="311" t="s">
        <v>260</v>
      </c>
      <c r="B25" s="483">
        <v>0</v>
      </c>
      <c r="C25" s="484">
        <v>0</v>
      </c>
      <c r="D25" s="484">
        <f t="shared" si="1"/>
        <v>0</v>
      </c>
      <c r="E25" s="484">
        <v>0</v>
      </c>
      <c r="F25" s="485">
        <v>0</v>
      </c>
      <c r="G25" s="484">
        <f t="shared" si="2"/>
        <v>0</v>
      </c>
    </row>
    <row r="26" spans="1:7">
      <c r="A26" s="311" t="s">
        <v>269</v>
      </c>
      <c r="B26" s="483">
        <v>12518791</v>
      </c>
      <c r="C26" s="484">
        <v>-100099.48</v>
      </c>
      <c r="D26" s="484">
        <f t="shared" si="1"/>
        <v>12418691.52</v>
      </c>
      <c r="E26" s="484">
        <v>12418691.52</v>
      </c>
      <c r="F26" s="485">
        <v>12418691.52</v>
      </c>
      <c r="G26" s="484">
        <f t="shared" si="2"/>
        <v>0</v>
      </c>
    </row>
    <row r="27" spans="1:7">
      <c r="A27" s="311" t="s">
        <v>261</v>
      </c>
      <c r="B27" s="483">
        <v>0</v>
      </c>
      <c r="C27" s="484">
        <v>0</v>
      </c>
      <c r="D27" s="484">
        <f t="shared" si="1"/>
        <v>0</v>
      </c>
      <c r="E27" s="484">
        <v>0</v>
      </c>
      <c r="F27" s="485">
        <v>0</v>
      </c>
      <c r="G27" s="484">
        <f t="shared" si="2"/>
        <v>0</v>
      </c>
    </row>
    <row r="28" spans="1:7">
      <c r="A28" s="311" t="s">
        <v>262</v>
      </c>
      <c r="B28" s="483">
        <v>0</v>
      </c>
      <c r="C28" s="484">
        <v>0</v>
      </c>
      <c r="D28" s="484">
        <f t="shared" si="1"/>
        <v>0</v>
      </c>
      <c r="E28" s="484">
        <v>0</v>
      </c>
      <c r="F28" s="485">
        <v>0</v>
      </c>
      <c r="G28" s="484">
        <f t="shared" si="2"/>
        <v>0</v>
      </c>
    </row>
    <row r="29" spans="1:7">
      <c r="A29" s="311" t="s">
        <v>263</v>
      </c>
      <c r="B29" s="483">
        <v>0</v>
      </c>
      <c r="C29" s="484">
        <v>0</v>
      </c>
      <c r="D29" s="484">
        <f t="shared" si="1"/>
        <v>0</v>
      </c>
      <c r="E29" s="484">
        <v>0</v>
      </c>
      <c r="F29" s="485">
        <v>0</v>
      </c>
      <c r="G29" s="484">
        <f t="shared" si="2"/>
        <v>0</v>
      </c>
    </row>
    <row r="30" spans="1:7">
      <c r="A30" s="310" t="s">
        <v>264</v>
      </c>
      <c r="B30" s="481">
        <f>SUM(B31:B39)</f>
        <v>0</v>
      </c>
      <c r="C30" s="481">
        <f>SUM(C31:C39)</f>
        <v>0</v>
      </c>
      <c r="D30" s="482">
        <f t="shared" si="1"/>
        <v>0</v>
      </c>
      <c r="E30" s="481">
        <f>SUM(E31:E39)</f>
        <v>0</v>
      </c>
      <c r="F30" s="481">
        <f>SUM(F31:F39)</f>
        <v>0</v>
      </c>
      <c r="G30" s="482">
        <f t="shared" si="2"/>
        <v>0</v>
      </c>
    </row>
    <row r="31" spans="1:7">
      <c r="A31" s="311" t="s">
        <v>270</v>
      </c>
      <c r="B31" s="483">
        <v>0</v>
      </c>
      <c r="C31" s="484">
        <v>0</v>
      </c>
      <c r="D31" s="484">
        <f t="shared" si="1"/>
        <v>0</v>
      </c>
      <c r="E31" s="484">
        <v>0</v>
      </c>
      <c r="F31" s="485">
        <v>0</v>
      </c>
      <c r="G31" s="484">
        <f t="shared" si="2"/>
        <v>0</v>
      </c>
    </row>
    <row r="32" spans="1:7">
      <c r="A32" s="311" t="s">
        <v>271</v>
      </c>
      <c r="B32" s="483">
        <v>0</v>
      </c>
      <c r="C32" s="484">
        <v>0</v>
      </c>
      <c r="D32" s="484">
        <f t="shared" si="1"/>
        <v>0</v>
      </c>
      <c r="E32" s="484">
        <v>0</v>
      </c>
      <c r="F32" s="485">
        <v>0</v>
      </c>
      <c r="G32" s="484">
        <f t="shared" si="2"/>
        <v>0</v>
      </c>
    </row>
    <row r="33" spans="1:7">
      <c r="A33" s="311" t="s">
        <v>380</v>
      </c>
      <c r="B33" s="483">
        <v>0</v>
      </c>
      <c r="C33" s="484">
        <v>0</v>
      </c>
      <c r="D33" s="484">
        <f t="shared" si="1"/>
        <v>0</v>
      </c>
      <c r="E33" s="484">
        <v>0</v>
      </c>
      <c r="F33" s="485">
        <v>0</v>
      </c>
      <c r="G33" s="484">
        <f t="shared" si="2"/>
        <v>0</v>
      </c>
    </row>
    <row r="34" spans="1:7">
      <c r="A34" s="311" t="s">
        <v>381</v>
      </c>
      <c r="B34" s="483">
        <v>0</v>
      </c>
      <c r="C34" s="484">
        <v>0</v>
      </c>
      <c r="D34" s="484">
        <f t="shared" si="1"/>
        <v>0</v>
      </c>
      <c r="E34" s="484">
        <v>0</v>
      </c>
      <c r="F34" s="485">
        <v>0</v>
      </c>
      <c r="G34" s="484">
        <f t="shared" si="2"/>
        <v>0</v>
      </c>
    </row>
    <row r="35" spans="1:7">
      <c r="A35" s="311" t="s">
        <v>265</v>
      </c>
      <c r="B35" s="483">
        <v>0</v>
      </c>
      <c r="C35" s="484">
        <v>0</v>
      </c>
      <c r="D35" s="484">
        <f t="shared" si="1"/>
        <v>0</v>
      </c>
      <c r="E35" s="484">
        <v>0</v>
      </c>
      <c r="F35" s="485">
        <v>0</v>
      </c>
      <c r="G35" s="484">
        <f t="shared" si="2"/>
        <v>0</v>
      </c>
    </row>
    <row r="36" spans="1:7">
      <c r="A36" s="311" t="s">
        <v>382</v>
      </c>
      <c r="B36" s="483">
        <v>0</v>
      </c>
      <c r="C36" s="484">
        <v>0</v>
      </c>
      <c r="D36" s="484">
        <f t="shared" si="1"/>
        <v>0</v>
      </c>
      <c r="E36" s="484">
        <v>0</v>
      </c>
      <c r="F36" s="485">
        <v>0</v>
      </c>
      <c r="G36" s="484">
        <f t="shared" si="2"/>
        <v>0</v>
      </c>
    </row>
    <row r="37" spans="1:7">
      <c r="A37" s="311" t="s">
        <v>266</v>
      </c>
      <c r="B37" s="483">
        <v>0</v>
      </c>
      <c r="C37" s="484">
        <v>0</v>
      </c>
      <c r="D37" s="484">
        <f t="shared" si="1"/>
        <v>0</v>
      </c>
      <c r="E37" s="484">
        <v>0</v>
      </c>
      <c r="F37" s="485">
        <v>0</v>
      </c>
      <c r="G37" s="484">
        <f t="shared" si="2"/>
        <v>0</v>
      </c>
    </row>
    <row r="38" spans="1:7">
      <c r="A38" s="311" t="s">
        <v>272</v>
      </c>
      <c r="B38" s="483">
        <v>0</v>
      </c>
      <c r="C38" s="484">
        <v>0</v>
      </c>
      <c r="D38" s="484">
        <f t="shared" si="1"/>
        <v>0</v>
      </c>
      <c r="E38" s="484">
        <v>0</v>
      </c>
      <c r="F38" s="485">
        <v>0</v>
      </c>
      <c r="G38" s="484">
        <f t="shared" si="2"/>
        <v>0</v>
      </c>
    </row>
    <row r="39" spans="1:7">
      <c r="A39" s="311" t="s">
        <v>273</v>
      </c>
      <c r="B39" s="483">
        <v>0</v>
      </c>
      <c r="C39" s="484">
        <v>0</v>
      </c>
      <c r="D39" s="484">
        <f t="shared" si="1"/>
        <v>0</v>
      </c>
      <c r="E39" s="484">
        <v>0</v>
      </c>
      <c r="F39" s="485">
        <v>0</v>
      </c>
      <c r="G39" s="484">
        <f t="shared" si="2"/>
        <v>0</v>
      </c>
    </row>
    <row r="40" spans="1:7">
      <c r="A40" s="310" t="s">
        <v>383</v>
      </c>
      <c r="B40" s="486">
        <f>SUM(B41:B44)</f>
        <v>0</v>
      </c>
      <c r="C40" s="486">
        <f t="shared" ref="C40" si="4">SUM(C41:C44)</f>
        <v>0</v>
      </c>
      <c r="D40" s="482">
        <f t="shared" si="1"/>
        <v>0</v>
      </c>
      <c r="E40" s="486">
        <f t="shared" ref="E40:F40" si="5">SUM(E41:E44)</f>
        <v>0</v>
      </c>
      <c r="F40" s="487">
        <f t="shared" si="5"/>
        <v>0</v>
      </c>
      <c r="G40" s="482">
        <f t="shared" si="2"/>
        <v>0</v>
      </c>
    </row>
    <row r="41" spans="1:7" ht="24">
      <c r="A41" s="311" t="s">
        <v>274</v>
      </c>
      <c r="B41" s="483">
        <v>0</v>
      </c>
      <c r="C41" s="484">
        <v>0</v>
      </c>
      <c r="D41" s="484">
        <f t="shared" si="1"/>
        <v>0</v>
      </c>
      <c r="E41" s="484">
        <v>0</v>
      </c>
      <c r="F41" s="485">
        <v>0</v>
      </c>
      <c r="G41" s="484">
        <f t="shared" si="2"/>
        <v>0</v>
      </c>
    </row>
    <row r="42" spans="1:7" ht="24">
      <c r="A42" s="311" t="s">
        <v>384</v>
      </c>
      <c r="B42" s="483">
        <v>0</v>
      </c>
      <c r="C42" s="484">
        <v>0</v>
      </c>
      <c r="D42" s="484">
        <f t="shared" si="1"/>
        <v>0</v>
      </c>
      <c r="E42" s="484">
        <v>0</v>
      </c>
      <c r="F42" s="485">
        <v>0</v>
      </c>
      <c r="G42" s="484">
        <f t="shared" si="2"/>
        <v>0</v>
      </c>
    </row>
    <row r="43" spans="1:7">
      <c r="A43" s="311" t="s">
        <v>385</v>
      </c>
      <c r="B43" s="483">
        <v>0</v>
      </c>
      <c r="C43" s="484">
        <v>0</v>
      </c>
      <c r="D43" s="484">
        <f t="shared" si="1"/>
        <v>0</v>
      </c>
      <c r="E43" s="484">
        <v>0</v>
      </c>
      <c r="F43" s="485">
        <v>0</v>
      </c>
      <c r="G43" s="484">
        <f t="shared" si="2"/>
        <v>0</v>
      </c>
    </row>
    <row r="44" spans="1:7" ht="14.45" customHeight="1">
      <c r="A44" s="311" t="s">
        <v>386</v>
      </c>
      <c r="B44" s="483">
        <v>0</v>
      </c>
      <c r="C44" s="484">
        <v>0</v>
      </c>
      <c r="D44" s="484">
        <f t="shared" si="1"/>
        <v>0</v>
      </c>
      <c r="E44" s="484">
        <v>0</v>
      </c>
      <c r="F44" s="485">
        <v>0</v>
      </c>
      <c r="G44" s="484">
        <f t="shared" si="2"/>
        <v>0</v>
      </c>
    </row>
    <row r="45" spans="1:7" ht="4.9000000000000004" customHeight="1">
      <c r="A45" s="308"/>
      <c r="B45" s="488"/>
      <c r="C45" s="489"/>
      <c r="D45" s="489"/>
      <c r="E45" s="489"/>
      <c r="F45" s="490"/>
      <c r="G45" s="489"/>
    </row>
    <row r="46" spans="1:7">
      <c r="A46" s="309" t="s">
        <v>352</v>
      </c>
      <c r="B46" s="491">
        <f>SUM(B13,B22,B30,B40)</f>
        <v>43518791</v>
      </c>
      <c r="C46" s="491">
        <f t="shared" ref="C46:F46" si="6">SUM(C13,C22,C30,C40)</f>
        <v>-2626293.54</v>
      </c>
      <c r="D46" s="492">
        <f t="shared" si="1"/>
        <v>40892497.460000001</v>
      </c>
      <c r="E46" s="491">
        <f t="shared" si="6"/>
        <v>40850389.469999999</v>
      </c>
      <c r="F46" s="491">
        <f t="shared" si="6"/>
        <v>40850389.469999999</v>
      </c>
      <c r="G46" s="492">
        <f t="shared" si="2"/>
        <v>42107.990000002086</v>
      </c>
    </row>
    <row r="47" spans="1:7" ht="4.9000000000000004" customHeight="1">
      <c r="B47" s="129"/>
      <c r="C47" s="129"/>
      <c r="D47" s="129"/>
    </row>
    <row r="48" spans="1:7" ht="14.45" customHeight="1">
      <c r="B48" s="129"/>
      <c r="C48" s="129"/>
      <c r="D48" s="129"/>
    </row>
    <row r="49" spans="1:7">
      <c r="A49" s="875" t="s">
        <v>74</v>
      </c>
      <c r="B49" s="875"/>
      <c r="C49" s="467" t="s">
        <v>70</v>
      </c>
      <c r="D49" s="876"/>
      <c r="E49" s="876"/>
      <c r="F49" s="876"/>
      <c r="G49" s="876"/>
    </row>
    <row r="50" spans="1:7">
      <c r="A50" s="464" t="s">
        <v>453</v>
      </c>
      <c r="B50" s="132"/>
      <c r="D50" s="877" t="s">
        <v>446</v>
      </c>
      <c r="E50" s="877"/>
      <c r="F50" s="877"/>
      <c r="G50" s="877"/>
    </row>
    <row r="51" spans="1:7">
      <c r="A51" s="466" t="s">
        <v>455</v>
      </c>
      <c r="B51" s="465"/>
      <c r="D51" s="866" t="s">
        <v>513</v>
      </c>
      <c r="E51" s="866"/>
      <c r="F51" s="866"/>
      <c r="G51" s="866"/>
    </row>
    <row r="52" spans="1:7">
      <c r="D52" s="865" t="s">
        <v>461</v>
      </c>
      <c r="E52" s="865"/>
      <c r="F52" s="865"/>
      <c r="G52" s="865"/>
    </row>
  </sheetData>
  <mergeCells count="14">
    <mergeCell ref="D52:G52"/>
    <mergeCell ref="D51:G51"/>
    <mergeCell ref="A7:G7"/>
    <mergeCell ref="A9:A11"/>
    <mergeCell ref="B9:F9"/>
    <mergeCell ref="G9:G10"/>
    <mergeCell ref="A49:B49"/>
    <mergeCell ref="D49:G49"/>
    <mergeCell ref="D50:G50"/>
    <mergeCell ref="A2:G2"/>
    <mergeCell ref="A3:G3"/>
    <mergeCell ref="A4:G4"/>
    <mergeCell ref="A5:G5"/>
    <mergeCell ref="A6:G6"/>
  </mergeCells>
  <printOptions horizontalCentered="1"/>
  <pageMargins left="0.70866141732283472" right="0.70866141732283472" top="1.5354330708661419" bottom="0.35433070866141736" header="0.31496062992125984" footer="0.31496062992125984"/>
  <pageSetup scale="70" orientation="landscape" r:id="rId1"/>
  <headerFooter>
    <oddHeader>&amp;C&amp;G</oddHeader>
    <oddFooter>&amp;C&amp;G</oddFooter>
  </headerFooter>
  <rowBreaks count="1" manualBreakCount="1">
    <brk id="39" max="16383" man="1"/>
  </rowBreaks>
  <ignoredErrors>
    <ignoredError sqref="B12:F12 G12" numberStoredAsText="1"/>
    <ignoredError sqref="D32 D40:D41 D22 D30 D46:G46" formula="1"/>
  </ignoredError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93" zoomScaleNormal="93" zoomScaleSheetLayoutView="75" workbookViewId="0">
      <selection sqref="A1:I1"/>
    </sheetView>
  </sheetViews>
  <sheetFormatPr baseColWidth="10" defaultColWidth="11.42578125" defaultRowHeight="13.5"/>
  <cols>
    <col min="1" max="1" width="7" style="5" customWidth="1"/>
    <col min="2" max="2" width="8.7109375" style="5" customWidth="1"/>
    <col min="3" max="3" width="60" style="5" bestFit="1" customWidth="1"/>
    <col min="4" max="4" width="14.7109375" style="5" customWidth="1"/>
    <col min="5" max="5" width="16.7109375" style="5" customWidth="1"/>
    <col min="6" max="9" width="14.7109375" style="5" customWidth="1"/>
    <col min="10" max="16384" width="11.42578125" style="5"/>
  </cols>
  <sheetData>
    <row r="1" spans="1:9" ht="15" customHeight="1">
      <c r="A1" s="798" t="s">
        <v>394</v>
      </c>
      <c r="B1" s="799"/>
      <c r="C1" s="799"/>
      <c r="D1" s="799"/>
      <c r="E1" s="799"/>
      <c r="F1" s="799"/>
      <c r="G1" s="799"/>
      <c r="H1" s="799"/>
      <c r="I1" s="800"/>
    </row>
    <row r="2" spans="1:9" ht="15" customHeight="1">
      <c r="A2" s="880" t="s">
        <v>123</v>
      </c>
      <c r="B2" s="881"/>
      <c r="C2" s="881"/>
      <c r="D2" s="881"/>
      <c r="E2" s="881"/>
      <c r="F2" s="881"/>
      <c r="G2" s="881"/>
      <c r="H2" s="881"/>
      <c r="I2" s="882"/>
    </row>
    <row r="3" spans="1:9" ht="15" customHeight="1">
      <c r="A3" s="880" t="s">
        <v>124</v>
      </c>
      <c r="B3" s="881"/>
      <c r="C3" s="881"/>
      <c r="D3" s="881"/>
      <c r="E3" s="881"/>
      <c r="F3" s="881"/>
      <c r="G3" s="881"/>
      <c r="H3" s="881"/>
      <c r="I3" s="882"/>
    </row>
    <row r="4" spans="1:9" ht="15" customHeight="1">
      <c r="A4" s="880" t="s">
        <v>393</v>
      </c>
      <c r="B4" s="881"/>
      <c r="C4" s="881"/>
      <c r="D4" s="881"/>
      <c r="E4" s="881"/>
      <c r="F4" s="881"/>
      <c r="G4" s="881"/>
      <c r="H4" s="881"/>
      <c r="I4" s="882"/>
    </row>
    <row r="5" spans="1:9" ht="16.149999999999999" customHeight="1">
      <c r="A5" s="883" t="s">
        <v>463</v>
      </c>
      <c r="B5" s="884"/>
      <c r="C5" s="884"/>
      <c r="D5" s="884"/>
      <c r="E5" s="884"/>
      <c r="F5" s="884"/>
      <c r="G5" s="884"/>
      <c r="H5" s="884"/>
      <c r="I5" s="885"/>
    </row>
    <row r="6" spans="1:9" s="93" customFormat="1" ht="6.75" customHeight="1">
      <c r="A6" s="91"/>
      <c r="B6" s="92"/>
      <c r="C6" s="91"/>
      <c r="D6" s="91"/>
      <c r="E6" s="91"/>
      <c r="F6" s="91"/>
      <c r="G6" s="91"/>
      <c r="H6" s="91"/>
      <c r="I6" s="91"/>
    </row>
    <row r="7" spans="1:9" ht="17.100000000000001" customHeight="1">
      <c r="A7" s="886" t="s">
        <v>37</v>
      </c>
      <c r="B7" s="887"/>
      <c r="C7" s="888"/>
      <c r="D7" s="803" t="s">
        <v>125</v>
      </c>
      <c r="E7" s="892"/>
      <c r="F7" s="892"/>
      <c r="G7" s="892"/>
      <c r="H7" s="893"/>
      <c r="I7" s="897" t="s">
        <v>515</v>
      </c>
    </row>
    <row r="8" spans="1:9" ht="42" customHeight="1">
      <c r="A8" s="889"/>
      <c r="B8" s="890"/>
      <c r="C8" s="891"/>
      <c r="D8" s="216" t="s">
        <v>126</v>
      </c>
      <c r="E8" s="216" t="s">
        <v>514</v>
      </c>
      <c r="F8" s="208" t="s">
        <v>127</v>
      </c>
      <c r="G8" s="208" t="s">
        <v>128</v>
      </c>
      <c r="H8" s="208" t="s">
        <v>129</v>
      </c>
      <c r="I8" s="898"/>
    </row>
    <row r="9" spans="1:9" ht="15" customHeight="1">
      <c r="A9" s="894" t="s">
        <v>131</v>
      </c>
      <c r="B9" s="895"/>
      <c r="C9" s="896"/>
      <c r="D9" s="144" t="s">
        <v>31</v>
      </c>
      <c r="E9" s="144" t="s">
        <v>7</v>
      </c>
      <c r="F9" s="144" t="s">
        <v>8</v>
      </c>
      <c r="G9" s="144" t="s">
        <v>5</v>
      </c>
      <c r="H9" s="145" t="s">
        <v>9</v>
      </c>
      <c r="I9" s="146" t="s">
        <v>10</v>
      </c>
    </row>
    <row r="10" spans="1:9" ht="23.25" customHeight="1">
      <c r="A10" s="94"/>
      <c r="B10" s="878" t="s">
        <v>132</v>
      </c>
      <c r="C10" s="879"/>
      <c r="D10" s="493">
        <f t="shared" ref="D10:I10" si="0">D11+D12</f>
        <v>0</v>
      </c>
      <c r="E10" s="494">
        <f t="shared" si="0"/>
        <v>0</v>
      </c>
      <c r="F10" s="494">
        <f t="shared" si="0"/>
        <v>0</v>
      </c>
      <c r="G10" s="494">
        <f t="shared" si="0"/>
        <v>0</v>
      </c>
      <c r="H10" s="494">
        <f t="shared" si="0"/>
        <v>0</v>
      </c>
      <c r="I10" s="495">
        <f t="shared" si="0"/>
        <v>0</v>
      </c>
    </row>
    <row r="11" spans="1:9" ht="15" customHeight="1">
      <c r="A11" s="94"/>
      <c r="B11" s="229"/>
      <c r="C11" s="230" t="s">
        <v>133</v>
      </c>
      <c r="D11" s="496"/>
      <c r="E11" s="494"/>
      <c r="F11" s="494">
        <f>D11+E11</f>
        <v>0</v>
      </c>
      <c r="G11" s="494"/>
      <c r="H11" s="494"/>
      <c r="I11" s="495">
        <f>F11-G11</f>
        <v>0</v>
      </c>
    </row>
    <row r="12" spans="1:9" ht="15" customHeight="1">
      <c r="A12" s="94"/>
      <c r="B12" s="229"/>
      <c r="C12" s="230" t="s">
        <v>134</v>
      </c>
      <c r="D12" s="496"/>
      <c r="E12" s="494"/>
      <c r="F12" s="494"/>
      <c r="G12" s="494"/>
      <c r="H12" s="494"/>
      <c r="I12" s="495"/>
    </row>
    <row r="13" spans="1:9" ht="15" customHeight="1">
      <c r="A13" s="94"/>
      <c r="B13" s="878" t="s">
        <v>135</v>
      </c>
      <c r="C13" s="879"/>
      <c r="D13" s="496">
        <f t="shared" ref="D13:I13" si="1">SUM(D14:D21)</f>
        <v>0</v>
      </c>
      <c r="E13" s="497">
        <f t="shared" si="1"/>
        <v>0</v>
      </c>
      <c r="F13" s="497">
        <f t="shared" si="1"/>
        <v>0</v>
      </c>
      <c r="G13" s="497">
        <f t="shared" si="1"/>
        <v>0</v>
      </c>
      <c r="H13" s="494">
        <f t="shared" si="1"/>
        <v>0</v>
      </c>
      <c r="I13" s="495">
        <f t="shared" si="1"/>
        <v>0</v>
      </c>
    </row>
    <row r="14" spans="1:9" ht="15" customHeight="1">
      <c r="A14" s="94"/>
      <c r="B14" s="229"/>
      <c r="C14" s="230" t="s">
        <v>136</v>
      </c>
      <c r="D14" s="496"/>
      <c r="E14" s="494"/>
      <c r="F14" s="494"/>
      <c r="G14" s="494"/>
      <c r="H14" s="494"/>
      <c r="I14" s="495"/>
    </row>
    <row r="15" spans="1:9" ht="15" customHeight="1">
      <c r="A15" s="94"/>
      <c r="B15" s="229"/>
      <c r="C15" s="230" t="s">
        <v>137</v>
      </c>
      <c r="D15" s="496"/>
      <c r="E15" s="494"/>
      <c r="F15" s="494"/>
      <c r="G15" s="494"/>
      <c r="H15" s="494"/>
      <c r="I15" s="495"/>
    </row>
    <row r="16" spans="1:9" ht="27" customHeight="1">
      <c r="A16" s="94"/>
      <c r="B16" s="229"/>
      <c r="C16" s="230" t="s">
        <v>138</v>
      </c>
      <c r="D16" s="496"/>
      <c r="E16" s="494"/>
      <c r="F16" s="494"/>
      <c r="G16" s="494"/>
      <c r="H16" s="494"/>
      <c r="I16" s="495"/>
    </row>
    <row r="17" spans="1:9" ht="15" customHeight="1">
      <c r="A17" s="94"/>
      <c r="B17" s="229"/>
      <c r="C17" s="230" t="s">
        <v>139</v>
      </c>
      <c r="D17" s="496"/>
      <c r="E17" s="494"/>
      <c r="F17" s="494"/>
      <c r="G17" s="494"/>
      <c r="H17" s="494"/>
      <c r="I17" s="495"/>
    </row>
    <row r="18" spans="1:9" ht="15" customHeight="1">
      <c r="A18" s="94"/>
      <c r="B18" s="229"/>
      <c r="C18" s="230" t="s">
        <v>140</v>
      </c>
      <c r="D18" s="496"/>
      <c r="E18" s="494"/>
      <c r="F18" s="494"/>
      <c r="G18" s="494"/>
      <c r="H18" s="494"/>
      <c r="I18" s="495"/>
    </row>
    <row r="19" spans="1:9" ht="27" customHeight="1">
      <c r="A19" s="94"/>
      <c r="B19" s="229"/>
      <c r="C19" s="230" t="s">
        <v>141</v>
      </c>
      <c r="D19" s="496"/>
      <c r="E19" s="494"/>
      <c r="F19" s="494"/>
      <c r="G19" s="494"/>
      <c r="H19" s="494"/>
      <c r="I19" s="495"/>
    </row>
    <row r="20" spans="1:9" ht="15" customHeight="1">
      <c r="A20" s="94"/>
      <c r="B20" s="229"/>
      <c r="C20" s="230" t="s">
        <v>142</v>
      </c>
      <c r="D20" s="496"/>
      <c r="E20" s="494"/>
      <c r="F20" s="494"/>
      <c r="G20" s="494"/>
      <c r="H20" s="494"/>
      <c r="I20" s="495"/>
    </row>
    <row r="21" spans="1:9" ht="15" customHeight="1">
      <c r="A21" s="94"/>
      <c r="B21" s="229"/>
      <c r="C21" s="230" t="s">
        <v>143</v>
      </c>
      <c r="D21" s="496"/>
      <c r="E21" s="494"/>
      <c r="F21" s="494"/>
      <c r="G21" s="494"/>
      <c r="H21" s="494"/>
      <c r="I21" s="495"/>
    </row>
    <row r="22" spans="1:9" ht="15" customHeight="1">
      <c r="A22" s="94"/>
      <c r="B22" s="878" t="s">
        <v>144</v>
      </c>
      <c r="C22" s="879"/>
      <c r="D22" s="496">
        <f t="shared" ref="D22:I22" si="2">SUM(D23:D25)</f>
        <v>0</v>
      </c>
      <c r="E22" s="494">
        <f t="shared" si="2"/>
        <v>0</v>
      </c>
      <c r="F22" s="494">
        <f t="shared" si="2"/>
        <v>0</v>
      </c>
      <c r="G22" s="494">
        <f t="shared" si="2"/>
        <v>0</v>
      </c>
      <c r="H22" s="494">
        <f t="shared" si="2"/>
        <v>0</v>
      </c>
      <c r="I22" s="495">
        <f t="shared" si="2"/>
        <v>0</v>
      </c>
    </row>
    <row r="23" spans="1:9" ht="27" customHeight="1">
      <c r="A23" s="94"/>
      <c r="B23" s="229"/>
      <c r="C23" s="230" t="s">
        <v>145</v>
      </c>
      <c r="D23" s="496"/>
      <c r="E23" s="494"/>
      <c r="F23" s="494"/>
      <c r="G23" s="494"/>
      <c r="H23" s="494"/>
      <c r="I23" s="495"/>
    </row>
    <row r="24" spans="1:9" ht="27" customHeight="1">
      <c r="A24" s="94"/>
      <c r="B24" s="229"/>
      <c r="C24" s="230" t="s">
        <v>146</v>
      </c>
      <c r="D24" s="496"/>
      <c r="E24" s="494"/>
      <c r="F24" s="494"/>
      <c r="G24" s="494"/>
      <c r="H24" s="494"/>
      <c r="I24" s="495"/>
    </row>
    <row r="25" spans="1:9" ht="15" customHeight="1">
      <c r="A25" s="94"/>
      <c r="B25" s="229"/>
      <c r="C25" s="230" t="s">
        <v>147</v>
      </c>
      <c r="D25" s="496"/>
      <c r="E25" s="494"/>
      <c r="F25" s="494"/>
      <c r="G25" s="494"/>
      <c r="H25" s="494"/>
      <c r="I25" s="495"/>
    </row>
    <row r="26" spans="1:9" ht="15" customHeight="1">
      <c r="A26" s="94"/>
      <c r="B26" s="878" t="s">
        <v>148</v>
      </c>
      <c r="C26" s="879"/>
      <c r="D26" s="496">
        <f t="shared" ref="D26:I26" si="3">SUM(D27:D28)</f>
        <v>0</v>
      </c>
      <c r="E26" s="494">
        <f t="shared" si="3"/>
        <v>0</v>
      </c>
      <c r="F26" s="494">
        <f t="shared" si="3"/>
        <v>0</v>
      </c>
      <c r="G26" s="494">
        <f t="shared" si="3"/>
        <v>0</v>
      </c>
      <c r="H26" s="494">
        <f t="shared" si="3"/>
        <v>0</v>
      </c>
      <c r="I26" s="495">
        <f t="shared" si="3"/>
        <v>0</v>
      </c>
    </row>
    <row r="27" spans="1:9" ht="27" customHeight="1">
      <c r="A27" s="94"/>
      <c r="B27" s="229"/>
      <c r="C27" s="230" t="s">
        <v>149</v>
      </c>
      <c r="D27" s="496"/>
      <c r="E27" s="494"/>
      <c r="F27" s="494"/>
      <c r="G27" s="494"/>
      <c r="H27" s="494"/>
      <c r="I27" s="495"/>
    </row>
    <row r="28" spans="1:9" ht="15" customHeight="1">
      <c r="A28" s="94"/>
      <c r="B28" s="229"/>
      <c r="C28" s="230" t="s">
        <v>150</v>
      </c>
      <c r="D28" s="496"/>
      <c r="E28" s="494"/>
      <c r="F28" s="494"/>
      <c r="G28" s="494"/>
      <c r="H28" s="494"/>
      <c r="I28" s="495"/>
    </row>
    <row r="29" spans="1:9" ht="15" customHeight="1" thickBot="1">
      <c r="A29" s="606"/>
      <c r="B29" s="607"/>
      <c r="C29" s="608"/>
      <c r="D29" s="609"/>
      <c r="E29" s="610"/>
      <c r="F29" s="610"/>
      <c r="G29" s="610"/>
      <c r="H29" s="610"/>
      <c r="I29" s="611"/>
    </row>
    <row r="30" spans="1:9" ht="15" customHeight="1">
      <c r="A30" s="94"/>
      <c r="B30" s="878" t="s">
        <v>151</v>
      </c>
      <c r="C30" s="879"/>
      <c r="D30" s="496">
        <f t="shared" ref="D30:I30" si="4">SUM(D31:D34)</f>
        <v>0</v>
      </c>
      <c r="E30" s="494">
        <f t="shared" si="4"/>
        <v>0</v>
      </c>
      <c r="F30" s="494">
        <f t="shared" si="4"/>
        <v>0</v>
      </c>
      <c r="G30" s="494">
        <f t="shared" si="4"/>
        <v>0</v>
      </c>
      <c r="H30" s="494">
        <f t="shared" si="4"/>
        <v>0</v>
      </c>
      <c r="I30" s="495">
        <f t="shared" si="4"/>
        <v>0</v>
      </c>
    </row>
    <row r="31" spans="1:9" ht="15" customHeight="1">
      <c r="A31" s="94"/>
      <c r="B31" s="229"/>
      <c r="C31" s="230" t="s">
        <v>152</v>
      </c>
      <c r="D31" s="496"/>
      <c r="E31" s="494"/>
      <c r="F31" s="494"/>
      <c r="G31" s="494"/>
      <c r="H31" s="494"/>
      <c r="I31" s="495"/>
    </row>
    <row r="32" spans="1:9" ht="15" customHeight="1">
      <c r="A32" s="94"/>
      <c r="B32" s="229"/>
      <c r="C32" s="230" t="s">
        <v>153</v>
      </c>
      <c r="D32" s="496"/>
      <c r="E32" s="494"/>
      <c r="F32" s="494"/>
      <c r="G32" s="494"/>
      <c r="H32" s="494"/>
      <c r="I32" s="495"/>
    </row>
    <row r="33" spans="1:9" ht="15" customHeight="1">
      <c r="A33" s="94"/>
      <c r="B33" s="229"/>
      <c r="C33" s="230" t="s">
        <v>154</v>
      </c>
      <c r="D33" s="496"/>
      <c r="E33" s="494"/>
      <c r="F33" s="494"/>
      <c r="G33" s="494"/>
      <c r="H33" s="494"/>
      <c r="I33" s="495"/>
    </row>
    <row r="34" spans="1:9" ht="27" customHeight="1">
      <c r="A34" s="94"/>
      <c r="B34" s="229"/>
      <c r="C34" s="230" t="s">
        <v>155</v>
      </c>
      <c r="D34" s="496"/>
      <c r="E34" s="494"/>
      <c r="F34" s="494"/>
      <c r="G34" s="494"/>
      <c r="H34" s="494"/>
      <c r="I34" s="495"/>
    </row>
    <row r="35" spans="1:9" ht="15" customHeight="1">
      <c r="A35" s="94"/>
      <c r="B35" s="878" t="s">
        <v>156</v>
      </c>
      <c r="C35" s="879"/>
      <c r="D35" s="496">
        <f t="shared" ref="D35:I35" si="5">D36</f>
        <v>0</v>
      </c>
      <c r="E35" s="494">
        <f t="shared" si="5"/>
        <v>0</v>
      </c>
      <c r="F35" s="494">
        <f t="shared" si="5"/>
        <v>0</v>
      </c>
      <c r="G35" s="494">
        <f t="shared" si="5"/>
        <v>0</v>
      </c>
      <c r="H35" s="494">
        <f t="shared" si="5"/>
        <v>0</v>
      </c>
      <c r="I35" s="495">
        <f t="shared" si="5"/>
        <v>0</v>
      </c>
    </row>
    <row r="36" spans="1:9" ht="15" customHeight="1">
      <c r="A36" s="94"/>
      <c r="B36" s="229"/>
      <c r="C36" s="230" t="s">
        <v>157</v>
      </c>
      <c r="D36" s="496"/>
      <c r="E36" s="494"/>
      <c r="F36" s="494"/>
      <c r="G36" s="494"/>
      <c r="H36" s="494"/>
      <c r="I36" s="495"/>
    </row>
    <row r="37" spans="1:9" ht="15" customHeight="1">
      <c r="A37" s="894" t="s">
        <v>158</v>
      </c>
      <c r="B37" s="895"/>
      <c r="C37" s="896"/>
      <c r="D37" s="496"/>
      <c r="E37" s="494"/>
      <c r="F37" s="494"/>
      <c r="G37" s="494"/>
      <c r="H37" s="494"/>
      <c r="I37" s="495"/>
    </row>
    <row r="38" spans="1:9" ht="15" customHeight="1">
      <c r="A38" s="894" t="s">
        <v>159</v>
      </c>
      <c r="B38" s="895"/>
      <c r="C38" s="896"/>
      <c r="D38" s="496"/>
      <c r="E38" s="494"/>
      <c r="F38" s="494"/>
      <c r="G38" s="494"/>
      <c r="H38" s="494"/>
      <c r="I38" s="495"/>
    </row>
    <row r="39" spans="1:9" ht="15" customHeight="1">
      <c r="A39" s="894" t="s">
        <v>160</v>
      </c>
      <c r="B39" s="895"/>
      <c r="C39" s="896"/>
      <c r="D39" s="496"/>
      <c r="E39" s="494"/>
      <c r="F39" s="494"/>
      <c r="G39" s="494"/>
      <c r="H39" s="494"/>
      <c r="I39" s="495"/>
    </row>
    <row r="40" spans="1:9" ht="15" customHeight="1" thickBot="1">
      <c r="A40" s="899" t="s">
        <v>161</v>
      </c>
      <c r="B40" s="900"/>
      <c r="C40" s="900"/>
      <c r="D40" s="615">
        <f t="shared" ref="D40:I40" si="6">SUM(D10,D13,D22,D26,D30,D35,D37,D38,D39)</f>
        <v>0</v>
      </c>
      <c r="E40" s="610">
        <f t="shared" si="6"/>
        <v>0</v>
      </c>
      <c r="F40" s="610">
        <f t="shared" si="6"/>
        <v>0</v>
      </c>
      <c r="G40" s="610">
        <f t="shared" si="6"/>
        <v>0</v>
      </c>
      <c r="H40" s="610">
        <f t="shared" si="6"/>
        <v>0</v>
      </c>
      <c r="I40" s="610">
        <f t="shared" si="6"/>
        <v>0</v>
      </c>
    </row>
    <row r="41" spans="1:9">
      <c r="A41" s="57"/>
      <c r="B41" s="57"/>
      <c r="C41" s="95"/>
      <c r="D41" s="95"/>
      <c r="E41" s="95"/>
      <c r="F41" s="95"/>
      <c r="G41" s="95"/>
      <c r="H41" s="95"/>
    </row>
    <row r="42" spans="1:9">
      <c r="A42" s="57"/>
      <c r="B42" s="57"/>
      <c r="C42" s="95"/>
      <c r="D42" s="95"/>
      <c r="E42" s="95"/>
      <c r="F42" s="95"/>
      <c r="G42" s="95"/>
      <c r="H42" s="95"/>
    </row>
    <row r="43" spans="1:9">
      <c r="A43" s="57"/>
      <c r="B43" s="57"/>
      <c r="C43" s="95"/>
      <c r="D43" s="95"/>
      <c r="E43" s="95"/>
      <c r="F43" s="95"/>
      <c r="G43" s="95"/>
      <c r="H43" s="95"/>
    </row>
    <row r="44" spans="1:9">
      <c r="A44" s="57"/>
      <c r="B44" s="57"/>
      <c r="C44" s="95"/>
      <c r="D44" s="95"/>
      <c r="E44" s="95"/>
      <c r="F44" s="95"/>
      <c r="G44" s="95"/>
      <c r="H44" s="95"/>
    </row>
    <row r="45" spans="1:9">
      <c r="A45" s="57"/>
      <c r="B45" s="57"/>
      <c r="C45" s="95"/>
      <c r="D45" s="95"/>
      <c r="E45" s="95"/>
      <c r="F45" s="95"/>
      <c r="G45" s="95"/>
      <c r="H45" s="95"/>
    </row>
    <row r="46" spans="1:9">
      <c r="A46" s="57"/>
      <c r="B46" s="57"/>
      <c r="C46" s="95"/>
      <c r="D46" s="95"/>
      <c r="E46" s="95"/>
      <c r="F46" s="95"/>
      <c r="G46" s="95"/>
      <c r="H46" s="95"/>
    </row>
    <row r="47" spans="1:9">
      <c r="A47" s="67"/>
      <c r="B47" s="67"/>
      <c r="E47" s="68"/>
      <c r="F47" s="68"/>
      <c r="G47" s="68"/>
      <c r="I47" s="68"/>
    </row>
    <row r="48" spans="1:9">
      <c r="A48" s="613" t="s">
        <v>464</v>
      </c>
      <c r="B48" s="612"/>
      <c r="C48" s="612"/>
      <c r="E48" s="614" t="s">
        <v>465</v>
      </c>
      <c r="F48" s="903"/>
      <c r="G48" s="903"/>
      <c r="H48" s="903"/>
      <c r="I48" s="903"/>
    </row>
    <row r="49" spans="2:9">
      <c r="B49" s="902" t="s">
        <v>453</v>
      </c>
      <c r="C49" s="902"/>
      <c r="F49" s="902" t="s">
        <v>446</v>
      </c>
      <c r="G49" s="902"/>
      <c r="H49" s="902"/>
      <c r="I49" s="902"/>
    </row>
    <row r="50" spans="2:9">
      <c r="B50" s="901" t="s">
        <v>455</v>
      </c>
      <c r="C50" s="901"/>
      <c r="F50" s="901" t="s">
        <v>513</v>
      </c>
      <c r="G50" s="901"/>
      <c r="H50" s="901"/>
      <c r="I50" s="901"/>
    </row>
    <row r="51" spans="2:9">
      <c r="F51" s="901" t="s">
        <v>461</v>
      </c>
      <c r="G51" s="901"/>
      <c r="H51" s="901"/>
      <c r="I51" s="901"/>
    </row>
  </sheetData>
  <mergeCells count="25">
    <mergeCell ref="B50:C50"/>
    <mergeCell ref="F49:I49"/>
    <mergeCell ref="F50:I50"/>
    <mergeCell ref="F51:I51"/>
    <mergeCell ref="F48:I48"/>
    <mergeCell ref="B49:C49"/>
    <mergeCell ref="B35:C35"/>
    <mergeCell ref="A37:C37"/>
    <mergeCell ref="A38:C38"/>
    <mergeCell ref="A39:C39"/>
    <mergeCell ref="A40:C40"/>
    <mergeCell ref="B30:C30"/>
    <mergeCell ref="A1:I1"/>
    <mergeCell ref="A2:I2"/>
    <mergeCell ref="A3:I3"/>
    <mergeCell ref="A4:I4"/>
    <mergeCell ref="A5:I5"/>
    <mergeCell ref="A7:C8"/>
    <mergeCell ref="D7:H7"/>
    <mergeCell ref="A9:C9"/>
    <mergeCell ref="B10:C10"/>
    <mergeCell ref="B13:C13"/>
    <mergeCell ref="B22:C22"/>
    <mergeCell ref="B26:C26"/>
    <mergeCell ref="I7:I8"/>
  </mergeCells>
  <printOptions horizontalCentered="1"/>
  <pageMargins left="0.39370078740157483" right="0.39370078740157483" top="1.3779527559055118" bottom="0.35433070866141736" header="0.19685039370078741" footer="0.19685039370078741"/>
  <pageSetup scale="75" orientation="landscape" r:id="rId1"/>
  <headerFooter alignWithMargins="0">
    <oddHeader>&amp;C&amp;G</oddHeader>
    <oddFooter>&amp;C&amp;G</oddFooter>
  </headerFooter>
  <rowBreaks count="1" manualBreakCount="1">
    <brk id="29" max="8" man="1"/>
  </rowBreaks>
  <ignoredErrors>
    <ignoredError sqref="D9:I9" numberStoredAsText="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90" zoomScaleNormal="90" zoomScaleSheetLayoutView="115" zoomScalePageLayoutView="130" workbookViewId="0">
      <selection sqref="A1:D1"/>
    </sheetView>
  </sheetViews>
  <sheetFormatPr baseColWidth="10" defaultColWidth="11.42578125" defaultRowHeight="15"/>
  <cols>
    <col min="1" max="1" width="60.7109375" style="260" customWidth="1"/>
    <col min="2" max="4" width="20.7109375" style="260" customWidth="1"/>
    <col min="5" max="16384" width="11.42578125" style="260"/>
  </cols>
  <sheetData>
    <row r="1" spans="1:4" s="259" customFormat="1" ht="24.95" customHeight="1">
      <c r="A1" s="907" t="s">
        <v>369</v>
      </c>
      <c r="B1" s="907"/>
      <c r="C1" s="907"/>
      <c r="D1" s="907"/>
    </row>
    <row r="2" spans="1:4" s="456" customFormat="1" ht="33" customHeight="1">
      <c r="A2" s="908" t="s">
        <v>451</v>
      </c>
      <c r="B2" s="908"/>
      <c r="C2" s="908"/>
      <c r="D2" s="908"/>
    </row>
    <row r="3" spans="1:4" s="259" customFormat="1" ht="4.9000000000000004" customHeight="1">
      <c r="A3" s="296"/>
      <c r="B3" s="296"/>
      <c r="C3" s="296"/>
      <c r="D3" s="296"/>
    </row>
    <row r="4" spans="1:4" ht="31.9" customHeight="1">
      <c r="A4" s="909" t="s">
        <v>370</v>
      </c>
      <c r="B4" s="912" t="s">
        <v>371</v>
      </c>
      <c r="C4" s="913"/>
      <c r="D4" s="914"/>
    </row>
    <row r="5" spans="1:4" ht="19.899999999999999" customHeight="1">
      <c r="A5" s="909"/>
      <c r="B5" s="297" t="s">
        <v>166</v>
      </c>
      <c r="C5" s="297" t="s">
        <v>168</v>
      </c>
      <c r="D5" s="295" t="s">
        <v>372</v>
      </c>
    </row>
    <row r="6" spans="1:4" ht="15" customHeight="1">
      <c r="A6" s="261" t="s">
        <v>517</v>
      </c>
      <c r="B6" s="501">
        <v>1100000</v>
      </c>
      <c r="C6" s="502">
        <v>0</v>
      </c>
      <c r="D6" s="503">
        <v>0</v>
      </c>
    </row>
    <row r="7" spans="1:4" ht="15" customHeight="1">
      <c r="A7" s="261" t="s">
        <v>518</v>
      </c>
      <c r="B7" s="501">
        <v>1400000</v>
      </c>
      <c r="C7" s="502">
        <v>0</v>
      </c>
      <c r="D7" s="503">
        <v>0</v>
      </c>
    </row>
    <row r="8" spans="1:4" ht="15" customHeight="1">
      <c r="A8" s="261" t="s">
        <v>519</v>
      </c>
      <c r="B8" s="501">
        <v>0</v>
      </c>
      <c r="C8" s="502">
        <v>397416</v>
      </c>
      <c r="D8" s="502">
        <v>397416</v>
      </c>
    </row>
    <row r="9" spans="1:4" ht="15" customHeight="1">
      <c r="A9" s="261" t="s">
        <v>520</v>
      </c>
      <c r="B9" s="501">
        <v>0</v>
      </c>
      <c r="C9" s="502">
        <v>99998.96</v>
      </c>
      <c r="D9" s="503">
        <v>99998.96</v>
      </c>
    </row>
    <row r="10" spans="1:4" ht="15" customHeight="1">
      <c r="A10" s="261" t="s">
        <v>521</v>
      </c>
      <c r="B10" s="501">
        <v>0</v>
      </c>
      <c r="C10" s="502">
        <v>196197.18</v>
      </c>
      <c r="D10" s="503">
        <v>196197.18</v>
      </c>
    </row>
    <row r="11" spans="1:4" ht="15" customHeight="1">
      <c r="A11" s="261" t="s">
        <v>522</v>
      </c>
      <c r="B11" s="501">
        <v>0</v>
      </c>
      <c r="C11" s="502">
        <v>108623.56</v>
      </c>
      <c r="D11" s="503">
        <v>108623.56</v>
      </c>
    </row>
    <row r="12" spans="1:4" ht="15" customHeight="1">
      <c r="A12" s="261" t="s">
        <v>523</v>
      </c>
      <c r="B12" s="501">
        <v>0</v>
      </c>
      <c r="C12" s="502">
        <v>213176.68</v>
      </c>
      <c r="D12" s="503">
        <v>213176.68</v>
      </c>
    </row>
    <row r="13" spans="1:4" ht="15" customHeight="1">
      <c r="A13" s="261"/>
      <c r="B13" s="501"/>
      <c r="C13" s="502"/>
      <c r="D13" s="503"/>
    </row>
    <row r="14" spans="1:4" ht="15" customHeight="1">
      <c r="A14" s="261"/>
      <c r="B14" s="501"/>
      <c r="C14" s="502"/>
      <c r="D14" s="503"/>
    </row>
    <row r="15" spans="1:4" ht="15" customHeight="1">
      <c r="A15" s="289" t="s">
        <v>524</v>
      </c>
      <c r="B15" s="504">
        <f>SUM(B6:B14)</f>
        <v>2500000</v>
      </c>
      <c r="C15" s="504">
        <f>SUM(C6:C14)</f>
        <v>1015412.3799999999</v>
      </c>
      <c r="D15" s="505">
        <f>SUM(D6:D14)</f>
        <v>1015412.3799999999</v>
      </c>
    </row>
    <row r="16" spans="1:4" ht="19.899999999999999" customHeight="1"/>
    <row r="18" spans="1:4">
      <c r="A18" s="262"/>
      <c r="B18" s="262"/>
      <c r="C18" s="910"/>
      <c r="D18" s="910"/>
    </row>
    <row r="19" spans="1:4" ht="14.45" customHeight="1">
      <c r="A19" s="263"/>
      <c r="B19" s="263"/>
      <c r="C19" s="911"/>
      <c r="D19" s="911"/>
    </row>
    <row r="20" spans="1:4">
      <c r="A20" s="616"/>
      <c r="B20" s="616"/>
      <c r="C20" s="906"/>
      <c r="D20" s="906"/>
    </row>
    <row r="21" spans="1:4" ht="15" customHeight="1">
      <c r="A21" s="557"/>
      <c r="B21" s="263"/>
      <c r="C21" s="288"/>
      <c r="D21" s="288"/>
    </row>
    <row r="22" spans="1:4" ht="4.9000000000000004" customHeight="1">
      <c r="A22" s="468" t="s">
        <v>453</v>
      </c>
      <c r="C22" s="904" t="s">
        <v>446</v>
      </c>
      <c r="D22" s="904"/>
    </row>
    <row r="23" spans="1:4">
      <c r="A23" s="469"/>
      <c r="B23" s="264"/>
      <c r="C23" s="905"/>
      <c r="D23" s="905"/>
    </row>
    <row r="24" spans="1:4" s="264" customFormat="1" ht="61.5" customHeight="1">
      <c r="A24" s="260"/>
      <c r="B24" s="260"/>
      <c r="C24" s="260"/>
      <c r="D24" s="260"/>
    </row>
  </sheetData>
  <mergeCells count="9">
    <mergeCell ref="C22:D22"/>
    <mergeCell ref="C23:D23"/>
    <mergeCell ref="C20:D20"/>
    <mergeCell ref="A1:D1"/>
    <mergeCell ref="A2:D2"/>
    <mergeCell ref="A4:A5"/>
    <mergeCell ref="C18:D18"/>
    <mergeCell ref="C19:D19"/>
    <mergeCell ref="B4:D4"/>
  </mergeCells>
  <printOptions horizontalCentered="1"/>
  <pageMargins left="0.39370078740157483" right="0.39370078740157483" top="1.4960629921259843" bottom="0.55118110236220474" header="0.31496062992125984" footer="0.31496062992125984"/>
  <pageSetup fitToWidth="0" fitToHeight="0" pageOrder="overThenDown" orientation="landscape" r:id="rId1"/>
  <headerFooter scaleWithDoc="0">
    <oddHeader>&amp;C&amp;G</oddHeader>
    <oddFooter>&amp;C&amp;G</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80" zoomScaleNormal="80" workbookViewId="0">
      <selection sqref="A1:K1"/>
    </sheetView>
  </sheetViews>
  <sheetFormatPr baseColWidth="10" defaultColWidth="8.7109375" defaultRowHeight="13.5"/>
  <cols>
    <col min="1" max="1" width="30.7109375" style="248" customWidth="1"/>
    <col min="2" max="2" width="30.7109375" style="338" customWidth="1"/>
    <col min="3" max="11" width="17.7109375" style="338" customWidth="1"/>
    <col min="12" max="16384" width="8.7109375" style="248"/>
  </cols>
  <sheetData>
    <row r="1" spans="1:12" ht="35.1" customHeight="1">
      <c r="A1" s="916" t="s">
        <v>404</v>
      </c>
      <c r="B1" s="917"/>
      <c r="C1" s="917"/>
      <c r="D1" s="917"/>
      <c r="E1" s="917"/>
      <c r="F1" s="917"/>
      <c r="G1" s="917"/>
      <c r="H1" s="917"/>
      <c r="I1" s="917"/>
      <c r="J1" s="917"/>
      <c r="K1" s="918"/>
    </row>
    <row r="2" spans="1:12" ht="22.9" customHeight="1">
      <c r="A2" s="457" t="s">
        <v>463</v>
      </c>
      <c r="B2" s="319"/>
      <c r="C2" s="319"/>
      <c r="D2" s="319"/>
      <c r="E2" s="319"/>
      <c r="F2" s="319"/>
      <c r="G2" s="319"/>
      <c r="H2" s="319"/>
      <c r="I2" s="319"/>
      <c r="J2" s="319"/>
      <c r="K2" s="320"/>
    </row>
    <row r="3" spans="1:12" ht="6.6" customHeight="1">
      <c r="A3" s="321"/>
      <c r="B3" s="322"/>
      <c r="C3" s="322"/>
      <c r="D3" s="322"/>
      <c r="E3" s="322"/>
      <c r="F3" s="322"/>
      <c r="G3" s="322"/>
      <c r="H3" s="322"/>
      <c r="I3" s="322"/>
      <c r="J3" s="322"/>
      <c r="K3" s="322"/>
    </row>
    <row r="4" spans="1:12" ht="22.9" customHeight="1">
      <c r="A4" s="919" t="s">
        <v>405</v>
      </c>
      <c r="B4" s="920"/>
      <c r="C4" s="920"/>
      <c r="D4" s="920"/>
      <c r="E4" s="920"/>
      <c r="F4" s="920"/>
      <c r="G4" s="920"/>
      <c r="H4" s="920"/>
      <c r="I4" s="920"/>
      <c r="J4" s="920"/>
      <c r="K4" s="921"/>
      <c r="L4" s="323"/>
    </row>
    <row r="5" spans="1:12" ht="22.9" customHeight="1">
      <c r="A5" s="919" t="s">
        <v>406</v>
      </c>
      <c r="B5" s="920"/>
      <c r="C5" s="920"/>
      <c r="D5" s="920"/>
      <c r="E5" s="920"/>
      <c r="F5" s="920"/>
      <c r="G5" s="920"/>
      <c r="H5" s="920"/>
      <c r="I5" s="920"/>
      <c r="J5" s="920"/>
      <c r="K5" s="921"/>
      <c r="L5" s="323"/>
    </row>
    <row r="6" spans="1:12" ht="6.75" customHeight="1">
      <c r="A6" s="324"/>
      <c r="B6" s="324"/>
      <c r="C6" s="324"/>
      <c r="D6" s="324"/>
      <c r="E6" s="324"/>
      <c r="F6" s="324"/>
      <c r="G6" s="324"/>
      <c r="H6" s="324"/>
      <c r="I6" s="324"/>
      <c r="J6" s="324"/>
      <c r="K6" s="324"/>
    </row>
    <row r="7" spans="1:12" ht="47.25" customHeight="1">
      <c r="A7" s="325" t="s">
        <v>407</v>
      </c>
      <c r="B7" s="325" t="s">
        <v>408</v>
      </c>
      <c r="C7" s="325" t="s">
        <v>409</v>
      </c>
      <c r="D7" s="325" t="s">
        <v>410</v>
      </c>
      <c r="E7" s="325" t="s">
        <v>411</v>
      </c>
      <c r="F7" s="325" t="s">
        <v>412</v>
      </c>
      <c r="G7" s="325" t="s">
        <v>413</v>
      </c>
      <c r="H7" s="325" t="s">
        <v>414</v>
      </c>
      <c r="I7" s="325" t="s">
        <v>415</v>
      </c>
      <c r="J7" s="325" t="s">
        <v>416</v>
      </c>
      <c r="K7" s="325" t="s">
        <v>417</v>
      </c>
      <c r="L7" s="326"/>
    </row>
    <row r="8" spans="1:12" ht="83.45" customHeight="1">
      <c r="A8" s="327"/>
      <c r="B8" s="328"/>
      <c r="C8" s="328"/>
      <c r="D8" s="328"/>
      <c r="E8" s="329"/>
      <c r="F8" s="329"/>
      <c r="G8" s="328"/>
      <c r="H8" s="329"/>
      <c r="I8" s="329"/>
      <c r="J8" s="329"/>
      <c r="K8" s="330"/>
      <c r="L8" s="331"/>
    </row>
    <row r="9" spans="1:12" ht="83.45" customHeight="1">
      <c r="A9" s="327"/>
      <c r="B9" s="328"/>
      <c r="C9" s="328"/>
      <c r="D9" s="328"/>
      <c r="E9" s="329"/>
      <c r="F9" s="329"/>
      <c r="G9" s="328"/>
      <c r="H9" s="329"/>
      <c r="I9" s="329"/>
      <c r="J9" s="329"/>
      <c r="K9" s="330"/>
      <c r="L9" s="331"/>
    </row>
    <row r="10" spans="1:12" ht="83.45" customHeight="1">
      <c r="A10" s="332"/>
      <c r="B10" s="328"/>
      <c r="C10" s="328"/>
      <c r="D10" s="328"/>
      <c r="E10" s="329"/>
      <c r="F10" s="329"/>
      <c r="G10" s="328"/>
      <c r="H10" s="329"/>
      <c r="I10" s="329"/>
      <c r="J10" s="329"/>
      <c r="K10" s="330"/>
      <c r="L10" s="331"/>
    </row>
    <row r="11" spans="1:12" ht="83.45" customHeight="1">
      <c r="A11" s="332"/>
      <c r="B11" s="328"/>
      <c r="C11" s="328"/>
      <c r="D11" s="328"/>
      <c r="E11" s="329"/>
      <c r="F11" s="329"/>
      <c r="G11" s="328"/>
      <c r="H11" s="329"/>
      <c r="I11" s="329"/>
      <c r="J11" s="329"/>
      <c r="K11" s="330"/>
      <c r="L11" s="331"/>
    </row>
    <row r="12" spans="1:12" ht="83.45" customHeight="1">
      <c r="A12" s="332"/>
      <c r="B12" s="328"/>
      <c r="C12" s="328"/>
      <c r="D12" s="328"/>
      <c r="E12" s="329"/>
      <c r="F12" s="329"/>
      <c r="G12" s="328"/>
      <c r="H12" s="329"/>
      <c r="I12" s="329"/>
      <c r="J12" s="329"/>
      <c r="K12" s="330"/>
      <c r="L12" s="331"/>
    </row>
    <row r="13" spans="1:12" ht="83.45" customHeight="1">
      <c r="A13" s="327"/>
      <c r="B13" s="333"/>
      <c r="C13" s="333"/>
      <c r="D13" s="333"/>
      <c r="E13" s="330"/>
      <c r="F13" s="330"/>
      <c r="G13" s="334"/>
      <c r="H13" s="330"/>
      <c r="I13" s="330"/>
      <c r="J13" s="330"/>
      <c r="K13" s="330"/>
    </row>
    <row r="14" spans="1:12">
      <c r="A14" s="335"/>
      <c r="B14" s="336"/>
      <c r="C14" s="336"/>
      <c r="D14" s="336"/>
      <c r="E14" s="337"/>
      <c r="F14" s="337"/>
      <c r="G14" s="336"/>
      <c r="H14" s="337"/>
      <c r="I14" s="337"/>
      <c r="J14" s="337"/>
      <c r="K14" s="337"/>
    </row>
    <row r="15" spans="1:12" ht="15" customHeight="1">
      <c r="A15" s="335"/>
      <c r="B15" s="336"/>
      <c r="C15" s="336"/>
      <c r="D15" s="336"/>
      <c r="E15" s="337"/>
      <c r="F15" s="337"/>
      <c r="G15" s="336"/>
      <c r="H15" s="337"/>
      <c r="I15" s="337"/>
      <c r="J15" s="337"/>
      <c r="K15" s="337"/>
    </row>
    <row r="16" spans="1:12" ht="15" customHeight="1">
      <c r="A16" s="335"/>
      <c r="B16" s="336"/>
      <c r="C16" s="336"/>
      <c r="D16" s="336"/>
      <c r="E16" s="337"/>
      <c r="F16" s="337"/>
      <c r="G16" s="336"/>
      <c r="H16" s="337"/>
      <c r="I16" s="337"/>
      <c r="J16" s="337"/>
      <c r="K16" s="337"/>
    </row>
    <row r="17" spans="1:12" ht="15" customHeight="1">
      <c r="A17" s="335"/>
      <c r="B17" s="336"/>
      <c r="C17" s="336"/>
      <c r="D17" s="336"/>
      <c r="E17" s="337"/>
      <c r="F17" s="337"/>
      <c r="G17" s="336"/>
      <c r="H17" s="337"/>
      <c r="I17" s="337"/>
      <c r="J17" s="337"/>
      <c r="K17" s="337"/>
    </row>
    <row r="18" spans="1:12" ht="15" customHeight="1">
      <c r="A18" s="335"/>
      <c r="B18" s="336"/>
      <c r="C18" s="336"/>
      <c r="D18" s="336"/>
      <c r="E18" s="337"/>
      <c r="F18" s="337"/>
      <c r="G18" s="336"/>
      <c r="H18" s="337"/>
      <c r="I18" s="337"/>
      <c r="J18" s="337"/>
      <c r="K18" s="337"/>
    </row>
    <row r="19" spans="1:12" s="474" customFormat="1" ht="17.100000000000001" customHeight="1">
      <c r="A19" s="471" t="s">
        <v>67</v>
      </c>
      <c r="B19" s="923"/>
      <c r="C19" s="923"/>
      <c r="D19" s="923"/>
      <c r="E19" s="472"/>
      <c r="F19" s="471" t="s">
        <v>70</v>
      </c>
      <c r="G19" s="922"/>
      <c r="H19" s="922"/>
      <c r="I19" s="922"/>
      <c r="J19" s="922"/>
      <c r="K19" s="473"/>
    </row>
    <row r="20" spans="1:12" ht="18" customHeight="1">
      <c r="A20" s="339"/>
      <c r="B20" s="925" t="s">
        <v>453</v>
      </c>
      <c r="C20" s="925"/>
      <c r="D20" s="925"/>
      <c r="G20" s="813" t="s">
        <v>446</v>
      </c>
      <c r="H20" s="813"/>
      <c r="I20" s="813"/>
      <c r="J20" s="813"/>
    </row>
    <row r="21" spans="1:12" s="477" customFormat="1" ht="30.75" customHeight="1">
      <c r="A21" s="475"/>
      <c r="B21" s="924" t="s">
        <v>455</v>
      </c>
      <c r="C21" s="924"/>
      <c r="D21" s="924"/>
      <c r="E21" s="476"/>
      <c r="F21" s="476"/>
      <c r="G21" s="926" t="s">
        <v>516</v>
      </c>
      <c r="H21" s="926"/>
      <c r="I21" s="926"/>
      <c r="J21" s="926"/>
      <c r="K21" s="476"/>
    </row>
    <row r="22" spans="1:12" ht="18" customHeight="1">
      <c r="A22" s="341"/>
      <c r="G22" s="915"/>
      <c r="H22" s="915"/>
      <c r="I22" s="915"/>
      <c r="J22" s="915"/>
    </row>
    <row r="23" spans="1:12" ht="18" customHeight="1">
      <c r="A23" s="341"/>
    </row>
    <row r="24" spans="1:12" ht="18" customHeight="1">
      <c r="A24" s="341"/>
    </row>
    <row r="25" spans="1:12" ht="15">
      <c r="A25" s="341"/>
    </row>
    <row r="26" spans="1:12" ht="15">
      <c r="A26" s="341"/>
    </row>
    <row r="27" spans="1:12" ht="15">
      <c r="A27" s="341"/>
    </row>
    <row r="28" spans="1:12" ht="15">
      <c r="A28" s="341"/>
    </row>
    <row r="29" spans="1:12" ht="15">
      <c r="A29" s="341"/>
    </row>
    <row r="30" spans="1:12" s="338" customFormat="1" ht="15">
      <c r="A30" s="341"/>
      <c r="L30" s="248"/>
    </row>
    <row r="31" spans="1:12" s="338" customFormat="1" ht="15">
      <c r="A31" s="341"/>
      <c r="L31" s="248"/>
    </row>
  </sheetData>
  <mergeCells count="10">
    <mergeCell ref="G22:J22"/>
    <mergeCell ref="A1:K1"/>
    <mergeCell ref="A4:K4"/>
    <mergeCell ref="A5:K5"/>
    <mergeCell ref="G19:J19"/>
    <mergeCell ref="B19:D19"/>
    <mergeCell ref="B21:D21"/>
    <mergeCell ref="B20:D20"/>
    <mergeCell ref="G20:J20"/>
    <mergeCell ref="G21:J21"/>
  </mergeCells>
  <conditionalFormatting sqref="A3">
    <cfRule type="cellIs" dxfId="0" priority="1" stopIfTrue="1" operator="equal">
      <formula>"VAYA A LA HOJA INICIO Y SELECIONE EL PERIODO CORRESPONDIENTE A ESTE INFORME"</formula>
    </cfRule>
  </conditionalFormatting>
  <printOptions horizontalCentered="1"/>
  <pageMargins left="0.19685039370078741" right="0.19685039370078741" top="1.299212598425197" bottom="0.35433070866141736" header="0.19685039370078741" footer="0.39370078740157483"/>
  <pageSetup scale="57" orientation="landscape" r:id="rId1"/>
  <headerFooter alignWithMargins="0">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3"/>
  <sheetViews>
    <sheetView showGridLines="0" view="pageBreakPreview" zoomScale="98" zoomScaleNormal="95" zoomScaleSheetLayoutView="98" workbookViewId="0">
      <selection sqref="A1:J1"/>
    </sheetView>
  </sheetViews>
  <sheetFormatPr baseColWidth="10" defaultColWidth="9.140625" defaultRowHeight="13.5"/>
  <cols>
    <col min="1" max="1" width="14.5703125" style="2" customWidth="1"/>
    <col min="2" max="3" width="14.7109375" style="2" customWidth="1"/>
    <col min="4" max="4" width="16" style="2" customWidth="1"/>
    <col min="5" max="7" width="14.7109375" style="2" customWidth="1"/>
    <col min="8" max="8" width="15.28515625" style="2" customWidth="1"/>
    <col min="9" max="9" width="3.42578125" style="15" bestFit="1" customWidth="1"/>
    <col min="10" max="10" width="51.28515625" style="2" customWidth="1"/>
    <col min="11" max="16384" width="9.140625" style="2"/>
  </cols>
  <sheetData>
    <row r="1" spans="1:10" ht="19.5" customHeight="1">
      <c r="A1" s="633" t="s">
        <v>33</v>
      </c>
      <c r="B1" s="634"/>
      <c r="C1" s="634"/>
      <c r="D1" s="634"/>
      <c r="E1" s="634"/>
      <c r="F1" s="634"/>
      <c r="G1" s="634"/>
      <c r="H1" s="634"/>
      <c r="I1" s="634"/>
      <c r="J1" s="635"/>
    </row>
    <row r="2" spans="1:10" s="48" customFormat="1" ht="30" customHeight="1">
      <c r="A2" s="636" t="s">
        <v>454</v>
      </c>
      <c r="B2" s="637"/>
      <c r="C2" s="637"/>
      <c r="D2" s="637"/>
      <c r="E2" s="637"/>
      <c r="F2" s="637"/>
      <c r="G2" s="637"/>
      <c r="H2" s="637"/>
      <c r="I2" s="637"/>
      <c r="J2" s="638"/>
    </row>
    <row r="3" spans="1:10" ht="25.15" customHeight="1">
      <c r="A3" s="642" t="s">
        <v>27</v>
      </c>
      <c r="B3" s="639" t="s">
        <v>0</v>
      </c>
      <c r="C3" s="640"/>
      <c r="D3" s="640"/>
      <c r="E3" s="640"/>
      <c r="F3" s="640"/>
      <c r="G3" s="641"/>
      <c r="H3" s="183" t="s">
        <v>275</v>
      </c>
      <c r="I3" s="646" t="s">
        <v>276</v>
      </c>
      <c r="J3" s="647"/>
    </row>
    <row r="4" spans="1:10" ht="15" customHeight="1">
      <c r="A4" s="643"/>
      <c r="B4" s="184" t="s">
        <v>83</v>
      </c>
      <c r="C4" s="184" t="s">
        <v>32</v>
      </c>
      <c r="D4" s="184" t="s">
        <v>80</v>
      </c>
      <c r="E4" s="184" t="s">
        <v>81</v>
      </c>
      <c r="F4" s="184" t="s">
        <v>3</v>
      </c>
      <c r="G4" s="184" t="s">
        <v>82</v>
      </c>
      <c r="H4" s="185" t="s">
        <v>122</v>
      </c>
      <c r="I4" s="186" t="s">
        <v>28</v>
      </c>
      <c r="J4" s="187" t="s">
        <v>277</v>
      </c>
    </row>
    <row r="5" spans="1:10" ht="15" customHeight="1">
      <c r="A5" s="644"/>
      <c r="B5" s="188" t="s">
        <v>84</v>
      </c>
      <c r="C5" s="188" t="s">
        <v>85</v>
      </c>
      <c r="D5" s="188" t="s">
        <v>86</v>
      </c>
      <c r="E5" s="188" t="s">
        <v>87</v>
      </c>
      <c r="F5" s="188" t="s">
        <v>88</v>
      </c>
      <c r="G5" s="188" t="s">
        <v>89</v>
      </c>
      <c r="H5" s="374" t="s">
        <v>121</v>
      </c>
      <c r="I5" s="189" t="s">
        <v>29</v>
      </c>
      <c r="J5" s="190" t="s">
        <v>278</v>
      </c>
    </row>
    <row r="6" spans="1:10" s="12" customFormat="1" ht="24.95" customHeight="1">
      <c r="A6" s="16" t="s">
        <v>90</v>
      </c>
      <c r="B6" s="376">
        <f>SUM(B7:B13)</f>
        <v>41018791</v>
      </c>
      <c r="C6" s="376">
        <f t="shared" ref="C6:G6" si="0">SUM(C7:C13)</f>
        <v>39877085.079999998</v>
      </c>
      <c r="D6" s="376">
        <f t="shared" si="0"/>
        <v>39877085.079999998</v>
      </c>
      <c r="E6" s="376">
        <f t="shared" si="0"/>
        <v>39834977.090000004</v>
      </c>
      <c r="F6" s="376">
        <f t="shared" si="0"/>
        <v>39834977.090000004</v>
      </c>
      <c r="G6" s="376">
        <f t="shared" si="0"/>
        <v>39834977.090000004</v>
      </c>
      <c r="H6" s="78"/>
      <c r="I6" s="79"/>
      <c r="J6" s="80"/>
    </row>
    <row r="7" spans="1:10" s="17" customFormat="1" ht="30.75" customHeight="1">
      <c r="A7" s="16">
        <v>1000</v>
      </c>
      <c r="B7" s="540">
        <v>11441103</v>
      </c>
      <c r="C7" s="540">
        <v>10961663.170000002</v>
      </c>
      <c r="D7" s="540">
        <v>10961663.170000002</v>
      </c>
      <c r="E7" s="540">
        <v>10961663.170000002</v>
      </c>
      <c r="F7" s="540">
        <v>10961663.17</v>
      </c>
      <c r="G7" s="540">
        <v>10961663.17</v>
      </c>
      <c r="H7" s="506">
        <f>+F7-B7</f>
        <v>-479439.83000000007</v>
      </c>
      <c r="I7" s="523" t="s">
        <v>13</v>
      </c>
      <c r="J7" s="524" t="s">
        <v>503</v>
      </c>
    </row>
    <row r="8" spans="1:10" s="318" customFormat="1" ht="22.5">
      <c r="A8" s="16"/>
      <c r="B8" s="540"/>
      <c r="C8" s="540"/>
      <c r="D8" s="540"/>
      <c r="E8" s="540"/>
      <c r="F8" s="540"/>
      <c r="G8" s="540"/>
      <c r="H8" s="506">
        <f>+E7-C7</f>
        <v>0</v>
      </c>
      <c r="I8" s="523" t="s">
        <v>14</v>
      </c>
      <c r="J8" s="524" t="s">
        <v>452</v>
      </c>
    </row>
    <row r="9" spans="1:10" s="318" customFormat="1" ht="30" customHeight="1">
      <c r="A9" s="16">
        <v>2000</v>
      </c>
      <c r="B9" s="540">
        <v>3566000</v>
      </c>
      <c r="C9" s="540">
        <v>3123198.58</v>
      </c>
      <c r="D9" s="540">
        <v>3123198.58</v>
      </c>
      <c r="E9" s="540">
        <v>3123198.58</v>
      </c>
      <c r="F9" s="540">
        <v>3123198.58</v>
      </c>
      <c r="G9" s="540">
        <v>3123198.58</v>
      </c>
      <c r="H9" s="506">
        <f>+F9-B9</f>
        <v>-442801.41999999993</v>
      </c>
      <c r="I9" s="523" t="s">
        <v>13</v>
      </c>
      <c r="J9" s="524" t="s">
        <v>504</v>
      </c>
    </row>
    <row r="10" spans="1:10" s="318" customFormat="1" ht="65.099999999999994" customHeight="1">
      <c r="A10" s="16"/>
      <c r="B10" s="540"/>
      <c r="C10" s="540"/>
      <c r="D10" s="540"/>
      <c r="E10" s="540"/>
      <c r="F10" s="540"/>
      <c r="G10" s="540"/>
      <c r="H10" s="506">
        <f>+E9-C9</f>
        <v>0</v>
      </c>
      <c r="I10" s="523" t="s">
        <v>14</v>
      </c>
      <c r="J10" s="524" t="s">
        <v>452</v>
      </c>
    </row>
    <row r="11" spans="1:10" s="318" customFormat="1" ht="30" customHeight="1">
      <c r="A11" s="16">
        <v>3000</v>
      </c>
      <c r="B11" s="540">
        <v>18761688</v>
      </c>
      <c r="C11" s="540">
        <v>14157655.33</v>
      </c>
      <c r="D11" s="540">
        <v>14157655.33</v>
      </c>
      <c r="E11" s="540">
        <v>14115547.34</v>
      </c>
      <c r="F11" s="540">
        <v>14115547.34</v>
      </c>
      <c r="G11" s="540">
        <v>14115547.34</v>
      </c>
      <c r="H11" s="506">
        <f>+F11-B11</f>
        <v>-4646140.66</v>
      </c>
      <c r="I11" s="523" t="s">
        <v>13</v>
      </c>
      <c r="J11" s="524" t="s">
        <v>505</v>
      </c>
    </row>
    <row r="12" spans="1:10" s="318" customFormat="1" ht="65.099999999999994" customHeight="1">
      <c r="A12" s="16"/>
      <c r="B12" s="540"/>
      <c r="C12" s="540"/>
      <c r="D12" s="540"/>
      <c r="E12" s="540"/>
      <c r="F12" s="540"/>
      <c r="G12" s="540"/>
      <c r="H12" s="506">
        <f>+E11-C11</f>
        <v>-42107.990000000224</v>
      </c>
      <c r="I12" s="523" t="s">
        <v>14</v>
      </c>
      <c r="J12" s="524" t="s">
        <v>630</v>
      </c>
    </row>
    <row r="13" spans="1:10" s="318" customFormat="1" ht="71.25" customHeight="1">
      <c r="A13" s="16">
        <v>4000</v>
      </c>
      <c r="B13" s="540">
        <v>7250000</v>
      </c>
      <c r="C13" s="540">
        <v>11634568</v>
      </c>
      <c r="D13" s="540">
        <v>11634568</v>
      </c>
      <c r="E13" s="540">
        <v>11634568</v>
      </c>
      <c r="F13" s="540">
        <v>11634568</v>
      </c>
      <c r="G13" s="540">
        <v>11634568</v>
      </c>
      <c r="H13" s="506">
        <f>+F13-B13</f>
        <v>4384568</v>
      </c>
      <c r="I13" s="523" t="s">
        <v>13</v>
      </c>
      <c r="J13" s="524" t="s">
        <v>506</v>
      </c>
    </row>
    <row r="14" spans="1:10" s="318" customFormat="1" ht="30.75" customHeight="1">
      <c r="A14" s="82"/>
      <c r="B14" s="558"/>
      <c r="C14" s="558"/>
      <c r="D14" s="558"/>
      <c r="E14" s="558"/>
      <c r="F14" s="558"/>
      <c r="G14" s="558"/>
      <c r="H14" s="559">
        <f>+E13-C13</f>
        <v>0</v>
      </c>
      <c r="I14" s="560" t="s">
        <v>14</v>
      </c>
      <c r="J14" s="561" t="s">
        <v>452</v>
      </c>
    </row>
    <row r="15" spans="1:10" ht="24.95" customHeight="1">
      <c r="A15" s="16" t="s">
        <v>91</v>
      </c>
      <c r="B15" s="507">
        <f>SUM(B16:B25)</f>
        <v>2500000</v>
      </c>
      <c r="C15" s="507">
        <f t="shared" ref="C15:G15" si="1">SUM(C16:C25)</f>
        <v>1015412.3799999999</v>
      </c>
      <c r="D15" s="507">
        <f t="shared" si="1"/>
        <v>1015412.3799999999</v>
      </c>
      <c r="E15" s="507">
        <f t="shared" si="1"/>
        <v>1015412.3799999999</v>
      </c>
      <c r="F15" s="507">
        <f t="shared" si="1"/>
        <v>1015412.3799999999</v>
      </c>
      <c r="G15" s="507">
        <f t="shared" si="1"/>
        <v>1015412.3799999999</v>
      </c>
      <c r="H15" s="508"/>
      <c r="I15" s="523"/>
      <c r="J15" s="526"/>
    </row>
    <row r="16" spans="1:10" s="318" customFormat="1" ht="26.25" customHeight="1">
      <c r="A16" s="16">
        <v>1000</v>
      </c>
      <c r="B16" s="540">
        <v>0</v>
      </c>
      <c r="C16" s="540">
        <v>0</v>
      </c>
      <c r="D16" s="540">
        <v>0</v>
      </c>
      <c r="E16" s="540">
        <v>0</v>
      </c>
      <c r="F16" s="540">
        <v>0</v>
      </c>
      <c r="G16" s="540">
        <v>0</v>
      </c>
      <c r="H16" s="506">
        <f>+F16-B16</f>
        <v>0</v>
      </c>
      <c r="I16" s="523" t="s">
        <v>13</v>
      </c>
      <c r="J16" s="525" t="s">
        <v>452</v>
      </c>
    </row>
    <row r="17" spans="1:10" s="318" customFormat="1" ht="30" customHeight="1">
      <c r="A17" s="16"/>
      <c r="B17" s="540"/>
      <c r="C17" s="540"/>
      <c r="D17" s="540"/>
      <c r="E17" s="540"/>
      <c r="F17" s="540"/>
      <c r="G17" s="540"/>
      <c r="H17" s="506">
        <f>+E17-C17</f>
        <v>0</v>
      </c>
      <c r="I17" s="523" t="s">
        <v>14</v>
      </c>
      <c r="J17" s="525" t="s">
        <v>452</v>
      </c>
    </row>
    <row r="18" spans="1:10" s="318" customFormat="1" ht="30" customHeight="1">
      <c r="A18" s="16">
        <v>2000</v>
      </c>
      <c r="B18" s="540">
        <v>0</v>
      </c>
      <c r="C18" s="540">
        <v>0</v>
      </c>
      <c r="D18" s="540">
        <v>0</v>
      </c>
      <c r="E18" s="540">
        <v>0</v>
      </c>
      <c r="F18" s="540">
        <v>0</v>
      </c>
      <c r="G18" s="540">
        <v>0</v>
      </c>
      <c r="H18" s="506">
        <f>+F18-B18</f>
        <v>0</v>
      </c>
      <c r="I18" s="523" t="s">
        <v>13</v>
      </c>
      <c r="J18" s="525" t="s">
        <v>452</v>
      </c>
    </row>
    <row r="19" spans="1:10" s="318" customFormat="1" ht="30" customHeight="1">
      <c r="A19" s="16"/>
      <c r="B19" s="540"/>
      <c r="C19" s="540"/>
      <c r="D19" s="540"/>
      <c r="E19" s="540"/>
      <c r="F19" s="540"/>
      <c r="G19" s="540"/>
      <c r="H19" s="506">
        <f>+E19-C19</f>
        <v>0</v>
      </c>
      <c r="I19" s="523" t="s">
        <v>14</v>
      </c>
      <c r="J19" s="525" t="s">
        <v>452</v>
      </c>
    </row>
    <row r="20" spans="1:10" s="318" customFormat="1" ht="30" customHeight="1">
      <c r="A20" s="16">
        <v>3000</v>
      </c>
      <c r="B20" s="540">
        <v>0</v>
      </c>
      <c r="C20" s="540">
        <v>0</v>
      </c>
      <c r="D20" s="540">
        <v>0</v>
      </c>
      <c r="E20" s="540">
        <v>0</v>
      </c>
      <c r="F20" s="540">
        <v>0</v>
      </c>
      <c r="G20" s="540">
        <v>0</v>
      </c>
      <c r="H20" s="506">
        <f>+F20-B20</f>
        <v>0</v>
      </c>
      <c r="I20" s="523" t="s">
        <v>13</v>
      </c>
      <c r="J20" s="525" t="s">
        <v>452</v>
      </c>
    </row>
    <row r="21" spans="1:10" s="318" customFormat="1" ht="30" customHeight="1">
      <c r="A21" s="16"/>
      <c r="B21" s="540"/>
      <c r="C21" s="540"/>
      <c r="D21" s="540"/>
      <c r="E21" s="540"/>
      <c r="F21" s="540"/>
      <c r="G21" s="540"/>
      <c r="H21" s="506">
        <f>+E21-C21</f>
        <v>0</v>
      </c>
      <c r="I21" s="523" t="s">
        <v>14</v>
      </c>
      <c r="J21" s="525" t="s">
        <v>452</v>
      </c>
    </row>
    <row r="22" spans="1:10" s="318" customFormat="1" ht="30" customHeight="1">
      <c r="A22" s="16">
        <v>5000</v>
      </c>
      <c r="B22" s="540">
        <v>2500000</v>
      </c>
      <c r="C22" s="540">
        <v>1015412.3799999999</v>
      </c>
      <c r="D22" s="540">
        <v>1015412.3799999999</v>
      </c>
      <c r="E22" s="540">
        <v>1015412.3799999999</v>
      </c>
      <c r="F22" s="540">
        <v>1015412.3799999999</v>
      </c>
      <c r="G22" s="540">
        <v>1015412.3799999999</v>
      </c>
      <c r="H22" s="506">
        <f>+F22-B22</f>
        <v>-1484587.62</v>
      </c>
      <c r="I22" s="523" t="s">
        <v>13</v>
      </c>
      <c r="J22" s="524" t="s">
        <v>505</v>
      </c>
    </row>
    <row r="23" spans="1:10" s="318" customFormat="1" ht="45" customHeight="1">
      <c r="A23" s="16"/>
      <c r="B23" s="540"/>
      <c r="C23" s="540"/>
      <c r="D23" s="540"/>
      <c r="E23" s="540"/>
      <c r="F23" s="540"/>
      <c r="G23" s="540"/>
      <c r="H23" s="506">
        <f>+E23-C23</f>
        <v>0</v>
      </c>
      <c r="I23" s="523" t="s">
        <v>14</v>
      </c>
      <c r="J23" s="525" t="s">
        <v>452</v>
      </c>
    </row>
    <row r="24" spans="1:10" s="318" customFormat="1" ht="30" customHeight="1">
      <c r="A24" s="16">
        <v>6000</v>
      </c>
      <c r="B24" s="540">
        <v>0</v>
      </c>
      <c r="C24" s="540">
        <v>0</v>
      </c>
      <c r="D24" s="540">
        <v>0</v>
      </c>
      <c r="E24" s="540">
        <v>0</v>
      </c>
      <c r="F24" s="540">
        <v>0</v>
      </c>
      <c r="G24" s="540">
        <v>0</v>
      </c>
      <c r="H24" s="506">
        <f>+F24-B24</f>
        <v>0</v>
      </c>
      <c r="I24" s="523" t="s">
        <v>13</v>
      </c>
      <c r="J24" s="525" t="s">
        <v>452</v>
      </c>
    </row>
    <row r="25" spans="1:10" s="318" customFormat="1" ht="30" customHeight="1">
      <c r="A25" s="16"/>
      <c r="B25" s="540"/>
      <c r="C25" s="540"/>
      <c r="D25" s="540"/>
      <c r="E25" s="540"/>
      <c r="F25" s="540"/>
      <c r="G25" s="540"/>
      <c r="H25" s="506">
        <f>+E25-C25</f>
        <v>0</v>
      </c>
      <c r="I25" s="523" t="s">
        <v>14</v>
      </c>
      <c r="J25" s="525" t="s">
        <v>452</v>
      </c>
    </row>
    <row r="26" spans="1:10" s="318" customFormat="1" ht="30" customHeight="1">
      <c r="A26" s="82" t="s">
        <v>34</v>
      </c>
      <c r="B26" s="509">
        <f t="shared" ref="B26:G26" si="2">+B6+B15</f>
        <v>43518791</v>
      </c>
      <c r="C26" s="509">
        <f t="shared" si="2"/>
        <v>40892497.460000001</v>
      </c>
      <c r="D26" s="509">
        <f t="shared" si="2"/>
        <v>40892497.460000001</v>
      </c>
      <c r="E26" s="509">
        <f t="shared" si="2"/>
        <v>40850389.470000006</v>
      </c>
      <c r="F26" s="509">
        <f t="shared" si="2"/>
        <v>40850389.470000006</v>
      </c>
      <c r="G26" s="509">
        <f t="shared" si="2"/>
        <v>40850389.470000006</v>
      </c>
      <c r="H26" s="510"/>
      <c r="I26" s="511"/>
      <c r="J26" s="512"/>
    </row>
    <row r="27" spans="1:10" s="318" customFormat="1" ht="20.100000000000001" customHeight="1">
      <c r="A27" s="18"/>
      <c r="B27" s="513"/>
      <c r="C27" s="513"/>
      <c r="D27" s="513"/>
      <c r="E27" s="513"/>
      <c r="F27" s="513"/>
      <c r="G27" s="513"/>
      <c r="H27" s="514"/>
      <c r="I27" s="515"/>
      <c r="J27" s="514"/>
    </row>
    <row r="28" spans="1:10" ht="20.100000000000001" customHeight="1">
      <c r="A28" s="20"/>
      <c r="B28" s="516"/>
      <c r="C28" s="516"/>
      <c r="D28" s="516"/>
      <c r="E28" s="516"/>
      <c r="F28" s="516"/>
      <c r="G28" s="517"/>
      <c r="H28" s="517"/>
      <c r="I28" s="518"/>
      <c r="J28" s="517"/>
    </row>
    <row r="29" spans="1:10" ht="20.100000000000001" customHeight="1">
      <c r="A29" s="453" t="s">
        <v>67</v>
      </c>
      <c r="B29" s="519"/>
      <c r="C29" s="519"/>
      <c r="D29" s="519"/>
      <c r="E29" s="519"/>
      <c r="F29" s="520"/>
      <c r="G29" s="520"/>
      <c r="H29" s="562" t="s">
        <v>70</v>
      </c>
      <c r="I29" s="519"/>
      <c r="J29" s="519"/>
    </row>
    <row r="30" spans="1:10">
      <c r="A30" s="135"/>
      <c r="B30" s="645" t="s">
        <v>453</v>
      </c>
      <c r="C30" s="645"/>
      <c r="D30" s="645"/>
      <c r="E30" s="645"/>
      <c r="F30" s="521"/>
      <c r="G30" s="521"/>
      <c r="H30" s="522"/>
      <c r="I30" s="645" t="s">
        <v>446</v>
      </c>
      <c r="J30" s="645"/>
    </row>
    <row r="31" spans="1:10">
      <c r="B31" s="631" t="s">
        <v>455</v>
      </c>
      <c r="C31" s="631"/>
      <c r="D31" s="631"/>
      <c r="E31" s="631"/>
      <c r="F31" s="517"/>
      <c r="G31" s="517"/>
      <c r="H31" s="517"/>
      <c r="I31" s="631" t="s">
        <v>456</v>
      </c>
      <c r="J31" s="631"/>
    </row>
    <row r="32" spans="1:10">
      <c r="B32" s="517"/>
      <c r="C32" s="517"/>
      <c r="D32" s="517"/>
      <c r="E32" s="517"/>
      <c r="F32" s="517"/>
      <c r="G32" s="517"/>
      <c r="H32" s="517"/>
      <c r="I32" s="632" t="s">
        <v>457</v>
      </c>
      <c r="J32" s="632"/>
    </row>
    <row r="33" ht="27" customHeight="1"/>
  </sheetData>
  <mergeCells count="10">
    <mergeCell ref="B31:E31"/>
    <mergeCell ref="I31:J31"/>
    <mergeCell ref="I32:J32"/>
    <mergeCell ref="A1:J1"/>
    <mergeCell ref="A2:J2"/>
    <mergeCell ref="B3:G3"/>
    <mergeCell ref="A3:A5"/>
    <mergeCell ref="I30:J30"/>
    <mergeCell ref="I3:J3"/>
    <mergeCell ref="B30:E30"/>
  </mergeCells>
  <phoneticPr fontId="0" type="noConversion"/>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rowBreaks count="1" manualBreakCount="1">
    <brk id="14" max="9"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zoomScale="85" zoomScaleNormal="85" zoomScaleSheetLayoutView="75" workbookViewId="0"/>
  </sheetViews>
  <sheetFormatPr baseColWidth="10" defaultColWidth="11.42578125" defaultRowHeight="15"/>
  <cols>
    <col min="1" max="1" width="94.7109375" style="264" customWidth="1"/>
    <col min="2" max="2" width="46.7109375" style="264" customWidth="1"/>
    <col min="3" max="3" width="1.28515625" style="264" customWidth="1"/>
    <col min="4" max="16384" width="11.42578125" style="264"/>
  </cols>
  <sheetData>
    <row r="1" spans="1:3" ht="4.9000000000000004" customHeight="1"/>
    <row r="2" spans="1:3" ht="15" customHeight="1">
      <c r="A2" s="930" t="s">
        <v>353</v>
      </c>
      <c r="B2" s="930"/>
      <c r="C2" s="930"/>
    </row>
    <row r="3" spans="1:3" ht="15" customHeight="1" thickBot="1">
      <c r="A3" s="930" t="s">
        <v>394</v>
      </c>
      <c r="B3" s="930"/>
      <c r="C3" s="930"/>
    </row>
    <row r="4" spans="1:3" s="458" customFormat="1" ht="30" customHeight="1" thickBot="1">
      <c r="A4" s="931" t="s">
        <v>451</v>
      </c>
      <c r="B4" s="932"/>
      <c r="C4" s="933"/>
    </row>
    <row r="5" spans="1:3" ht="4.9000000000000004" customHeight="1" thickBot="1"/>
    <row r="6" spans="1:3" ht="15" customHeight="1" thickBot="1">
      <c r="A6" s="934" t="s">
        <v>354</v>
      </c>
      <c r="B6" s="935"/>
      <c r="C6" s="936"/>
    </row>
    <row r="7" spans="1:3" ht="15" customHeight="1">
      <c r="A7" s="937" t="s">
        <v>285</v>
      </c>
      <c r="B7" s="938"/>
      <c r="C7" s="939"/>
    </row>
    <row r="8" spans="1:3" ht="15" customHeight="1">
      <c r="A8" s="927" t="s">
        <v>286</v>
      </c>
      <c r="B8" s="928"/>
      <c r="C8" s="929"/>
    </row>
    <row r="9" spans="1:3" ht="15" customHeight="1">
      <c r="A9" s="927" t="s">
        <v>287</v>
      </c>
      <c r="B9" s="928"/>
      <c r="C9" s="929"/>
    </row>
    <row r="10" spans="1:3" ht="15" customHeight="1">
      <c r="A10" s="927" t="s">
        <v>288</v>
      </c>
      <c r="B10" s="928"/>
      <c r="C10" s="929"/>
    </row>
    <row r="11" spans="1:3" ht="15" customHeight="1">
      <c r="A11" s="265" t="s">
        <v>289</v>
      </c>
      <c r="B11" s="942" t="s">
        <v>290</v>
      </c>
      <c r="C11" s="929"/>
    </row>
    <row r="12" spans="1:3" ht="15" customHeight="1">
      <c r="A12" s="927" t="s">
        <v>291</v>
      </c>
      <c r="B12" s="928"/>
      <c r="C12" s="929"/>
    </row>
    <row r="13" spans="1:3" ht="15" customHeight="1">
      <c r="A13" s="927" t="s">
        <v>292</v>
      </c>
      <c r="B13" s="928"/>
      <c r="C13" s="929"/>
    </row>
    <row r="14" spans="1:3" ht="15" customHeight="1">
      <c r="A14" s="927" t="s">
        <v>293</v>
      </c>
      <c r="B14" s="928"/>
      <c r="C14" s="929"/>
    </row>
    <row r="15" spans="1:3" ht="15" customHeight="1">
      <c r="A15" s="927" t="s">
        <v>294</v>
      </c>
      <c r="B15" s="928"/>
      <c r="C15" s="929"/>
    </row>
    <row r="16" spans="1:3" ht="15" customHeight="1">
      <c r="A16" s="927" t="s">
        <v>295</v>
      </c>
      <c r="B16" s="928"/>
      <c r="C16" s="929"/>
    </row>
    <row r="17" spans="1:3" ht="15" customHeight="1" thickBot="1">
      <c r="A17" s="943" t="s">
        <v>296</v>
      </c>
      <c r="B17" s="944"/>
      <c r="C17" s="945"/>
    </row>
    <row r="18" spans="1:3" ht="4.9000000000000004" customHeight="1" thickBot="1">
      <c r="A18" s="946"/>
      <c r="B18" s="946"/>
      <c r="C18" s="946"/>
    </row>
    <row r="19" spans="1:3" ht="15" customHeight="1" thickBot="1">
      <c r="A19" s="934" t="s">
        <v>355</v>
      </c>
      <c r="B19" s="935"/>
      <c r="C19" s="936"/>
    </row>
    <row r="20" spans="1:3" ht="15" customHeight="1">
      <c r="A20" s="940" t="s">
        <v>297</v>
      </c>
      <c r="B20" s="938"/>
      <c r="C20" s="941"/>
    </row>
    <row r="21" spans="1:3" ht="15" customHeight="1">
      <c r="A21" s="942" t="s">
        <v>356</v>
      </c>
      <c r="B21" s="928"/>
      <c r="C21" s="950"/>
    </row>
    <row r="22" spans="1:3" ht="15" customHeight="1">
      <c r="A22" s="942" t="s">
        <v>298</v>
      </c>
      <c r="B22" s="928"/>
      <c r="C22" s="950"/>
    </row>
    <row r="23" spans="1:3" ht="15" customHeight="1">
      <c r="A23" s="942" t="s">
        <v>299</v>
      </c>
      <c r="B23" s="928"/>
      <c r="C23" s="950"/>
    </row>
    <row r="24" spans="1:3" ht="15" customHeight="1">
      <c r="A24" s="942" t="s">
        <v>300</v>
      </c>
      <c r="B24" s="928"/>
      <c r="C24" s="950"/>
    </row>
    <row r="25" spans="1:3" ht="15" customHeight="1">
      <c r="A25" s="942" t="s">
        <v>301</v>
      </c>
      <c r="B25" s="928"/>
      <c r="C25" s="950"/>
    </row>
    <row r="26" spans="1:3" ht="4.9000000000000004" customHeight="1" thickBot="1">
      <c r="A26" s="266"/>
      <c r="B26" s="266"/>
    </row>
    <row r="27" spans="1:3" ht="15" customHeight="1" thickBot="1">
      <c r="A27" s="934" t="s">
        <v>357</v>
      </c>
      <c r="B27" s="935"/>
      <c r="C27" s="936"/>
    </row>
    <row r="28" spans="1:3" ht="15" customHeight="1">
      <c r="A28" s="951" t="s">
        <v>302</v>
      </c>
      <c r="B28" s="952"/>
      <c r="C28" s="953"/>
    </row>
    <row r="29" spans="1:3" ht="15" customHeight="1">
      <c r="A29" s="954" t="s">
        <v>303</v>
      </c>
      <c r="B29" s="955"/>
      <c r="C29" s="956"/>
    </row>
    <row r="30" spans="1:3" ht="15" customHeight="1">
      <c r="A30" s="947" t="s">
        <v>304</v>
      </c>
      <c r="B30" s="948"/>
      <c r="C30" s="949"/>
    </row>
    <row r="31" spans="1:3" ht="15" customHeight="1">
      <c r="A31" s="947" t="s">
        <v>305</v>
      </c>
      <c r="B31" s="948"/>
      <c r="C31" s="949"/>
    </row>
    <row r="32" spans="1:3" ht="15" customHeight="1">
      <c r="A32" s="947" t="s">
        <v>306</v>
      </c>
      <c r="B32" s="948"/>
      <c r="C32" s="949"/>
    </row>
    <row r="33" spans="1:3" ht="15" customHeight="1">
      <c r="A33" s="947" t="s">
        <v>307</v>
      </c>
      <c r="B33" s="948"/>
      <c r="C33" s="949"/>
    </row>
    <row r="34" spans="1:3" ht="15" customHeight="1">
      <c r="A34" s="947" t="s">
        <v>308</v>
      </c>
      <c r="B34" s="948"/>
      <c r="C34" s="949"/>
    </row>
    <row r="35" spans="1:3" ht="15" customHeight="1">
      <c r="A35" s="947" t="s">
        <v>309</v>
      </c>
      <c r="B35" s="948"/>
      <c r="C35" s="949"/>
    </row>
    <row r="36" spans="1:3" ht="15" customHeight="1">
      <c r="A36" s="947" t="s">
        <v>310</v>
      </c>
      <c r="B36" s="948"/>
      <c r="C36" s="949"/>
    </row>
    <row r="37" spans="1:3" ht="4.9000000000000004" customHeight="1" thickBot="1">
      <c r="A37" s="267"/>
      <c r="B37" s="267"/>
      <c r="C37" s="267"/>
    </row>
    <row r="38" spans="1:3" ht="15" customHeight="1" thickBot="1">
      <c r="A38" s="934" t="s">
        <v>358</v>
      </c>
      <c r="B38" s="935"/>
      <c r="C38" s="936"/>
    </row>
    <row r="39" spans="1:3" ht="15" customHeight="1">
      <c r="A39" s="951" t="s">
        <v>311</v>
      </c>
      <c r="B39" s="952"/>
      <c r="C39" s="953"/>
    </row>
    <row r="40" spans="1:3" ht="15" customHeight="1">
      <c r="A40" s="954" t="s">
        <v>312</v>
      </c>
      <c r="B40" s="955"/>
      <c r="C40" s="956"/>
    </row>
    <row r="41" spans="1:3" ht="15" customHeight="1">
      <c r="A41" s="954" t="s">
        <v>313</v>
      </c>
      <c r="B41" s="955"/>
      <c r="C41" s="956"/>
    </row>
    <row r="42" spans="1:3" ht="15" customHeight="1">
      <c r="A42" s="954" t="s">
        <v>314</v>
      </c>
      <c r="B42" s="955"/>
      <c r="C42" s="956"/>
    </row>
    <row r="43" spans="1:3" ht="15" customHeight="1">
      <c r="A43" s="954" t="s">
        <v>315</v>
      </c>
      <c r="B43" s="955"/>
      <c r="C43" s="956"/>
    </row>
    <row r="44" spans="1:3" ht="15" customHeight="1">
      <c r="A44" s="954" t="s">
        <v>316</v>
      </c>
      <c r="B44" s="955"/>
      <c r="C44" s="956"/>
    </row>
    <row r="45" spans="1:3" s="267" customFormat="1" ht="4.9000000000000004" customHeight="1" thickBot="1">
      <c r="A45" s="268"/>
      <c r="B45" s="269"/>
      <c r="C45" s="268"/>
    </row>
    <row r="46" spans="1:3" ht="15" customHeight="1" thickBot="1">
      <c r="A46" s="934" t="s">
        <v>359</v>
      </c>
      <c r="B46" s="935"/>
      <c r="C46" s="936"/>
    </row>
    <row r="47" spans="1:3" ht="15" customHeight="1">
      <c r="A47" s="270" t="s">
        <v>317</v>
      </c>
      <c r="B47" s="271"/>
      <c r="C47" s="272"/>
    </row>
    <row r="48" spans="1:3" ht="15" customHeight="1">
      <c r="A48" s="954" t="s">
        <v>318</v>
      </c>
      <c r="B48" s="955"/>
      <c r="C48" s="956"/>
    </row>
    <row r="49" spans="1:3" ht="15" customHeight="1">
      <c r="A49" s="954" t="s">
        <v>319</v>
      </c>
      <c r="B49" s="955"/>
      <c r="C49" s="956"/>
    </row>
    <row r="50" spans="1:3" ht="15" customHeight="1">
      <c r="A50" s="954" t="s">
        <v>320</v>
      </c>
      <c r="B50" s="955"/>
      <c r="C50" s="956"/>
    </row>
    <row r="51" spans="1:3" ht="15" customHeight="1">
      <c r="A51" s="954" t="s">
        <v>321</v>
      </c>
      <c r="B51" s="955"/>
      <c r="C51" s="956"/>
    </row>
    <row r="52" spans="1:3" ht="15" customHeight="1">
      <c r="A52" s="954" t="s">
        <v>322</v>
      </c>
      <c r="B52" s="955"/>
      <c r="C52" s="956"/>
    </row>
    <row r="53" spans="1:3" ht="15" customHeight="1">
      <c r="A53" s="954" t="s">
        <v>323</v>
      </c>
      <c r="B53" s="955"/>
      <c r="C53" s="956"/>
    </row>
    <row r="54" spans="1:3" ht="15" customHeight="1">
      <c r="A54" s="954" t="s">
        <v>324</v>
      </c>
      <c r="B54" s="955"/>
      <c r="C54" s="956"/>
    </row>
    <row r="55" spans="1:3" ht="15" customHeight="1">
      <c r="A55" s="954" t="s">
        <v>325</v>
      </c>
      <c r="B55" s="955"/>
      <c r="C55" s="956"/>
    </row>
    <row r="56" spans="1:3" ht="15" customHeight="1">
      <c r="A56" s="954" t="s">
        <v>326</v>
      </c>
      <c r="B56" s="955"/>
      <c r="C56" s="956"/>
    </row>
    <row r="57" spans="1:3" s="267" customFormat="1" ht="15" customHeight="1">
      <c r="A57" s="273" t="s">
        <v>289</v>
      </c>
      <c r="B57" s="954" t="s">
        <v>290</v>
      </c>
      <c r="C57" s="956"/>
    </row>
    <row r="58" spans="1:3" s="267" customFormat="1" ht="4.9000000000000004" customHeight="1" thickBot="1">
      <c r="A58" s="269"/>
      <c r="B58" s="268"/>
      <c r="C58" s="268"/>
    </row>
    <row r="59" spans="1:3" ht="15" customHeight="1" thickBot="1">
      <c r="A59" s="934" t="s">
        <v>327</v>
      </c>
      <c r="B59" s="935"/>
      <c r="C59" s="936"/>
    </row>
    <row r="60" spans="1:3" ht="15" customHeight="1">
      <c r="A60" s="951" t="s">
        <v>328</v>
      </c>
      <c r="B60" s="952"/>
      <c r="C60" s="953"/>
    </row>
    <row r="61" spans="1:3" ht="15" customHeight="1">
      <c r="A61" s="954" t="s">
        <v>329</v>
      </c>
      <c r="B61" s="955"/>
      <c r="C61" s="956"/>
    </row>
    <row r="62" spans="1:3" ht="15" customHeight="1">
      <c r="A62" s="954" t="s">
        <v>330</v>
      </c>
      <c r="B62" s="955"/>
      <c r="C62" s="956"/>
    </row>
    <row r="63" spans="1:3" ht="15" customHeight="1">
      <c r="A63" s="954" t="s">
        <v>331</v>
      </c>
      <c r="B63" s="955"/>
      <c r="C63" s="956"/>
    </row>
    <row r="64" spans="1:3" ht="15" customHeight="1">
      <c r="A64" s="954" t="s">
        <v>332</v>
      </c>
      <c r="B64" s="955"/>
      <c r="C64" s="956"/>
    </row>
    <row r="65" spans="1:3" ht="15" customHeight="1">
      <c r="A65" s="954" t="s">
        <v>333</v>
      </c>
      <c r="B65" s="955"/>
      <c r="C65" s="956"/>
    </row>
    <row r="66" spans="1:3" s="267" customFormat="1" ht="4.9000000000000004" customHeight="1" thickBot="1">
      <c r="A66" s="268"/>
      <c r="B66" s="269"/>
      <c r="C66" s="268"/>
    </row>
    <row r="67" spans="1:3" ht="15" customHeight="1" thickBot="1">
      <c r="A67" s="934" t="s">
        <v>360</v>
      </c>
      <c r="B67" s="935"/>
      <c r="C67" s="936"/>
    </row>
    <row r="68" spans="1:3" ht="15" customHeight="1">
      <c r="A68" s="951" t="s">
        <v>334</v>
      </c>
      <c r="B68" s="952"/>
      <c r="C68" s="953"/>
    </row>
    <row r="69" spans="1:3" ht="15" customHeight="1" thickBot="1">
      <c r="A69" s="957" t="s">
        <v>335</v>
      </c>
      <c r="B69" s="958"/>
      <c r="C69" s="959"/>
    </row>
    <row r="71" spans="1:3" ht="23.25" customHeight="1">
      <c r="A71" s="478"/>
      <c r="B71" s="173"/>
      <c r="C71" s="173"/>
    </row>
    <row r="72" spans="1:3">
      <c r="A72" s="173"/>
      <c r="B72" s="173"/>
      <c r="C72" s="173"/>
    </row>
  </sheetData>
  <mergeCells count="61">
    <mergeCell ref="A69:C69"/>
    <mergeCell ref="A62:C62"/>
    <mergeCell ref="A63:C63"/>
    <mergeCell ref="A64:C64"/>
    <mergeCell ref="A65:C65"/>
    <mergeCell ref="A67:C67"/>
    <mergeCell ref="A68:C68"/>
    <mergeCell ref="A61:C61"/>
    <mergeCell ref="A49:C49"/>
    <mergeCell ref="A50:C50"/>
    <mergeCell ref="A51:C51"/>
    <mergeCell ref="A52:C52"/>
    <mergeCell ref="A53:C53"/>
    <mergeCell ref="A54:C54"/>
    <mergeCell ref="A55:C55"/>
    <mergeCell ref="A56:C56"/>
    <mergeCell ref="B57:C57"/>
    <mergeCell ref="A59:C59"/>
    <mergeCell ref="A60:C60"/>
    <mergeCell ref="A48:C48"/>
    <mergeCell ref="A34:C34"/>
    <mergeCell ref="A35:C35"/>
    <mergeCell ref="A36:C36"/>
    <mergeCell ref="A38:C38"/>
    <mergeCell ref="A39:C39"/>
    <mergeCell ref="A40:C40"/>
    <mergeCell ref="A41:C41"/>
    <mergeCell ref="A42:C42"/>
    <mergeCell ref="A43:C43"/>
    <mergeCell ref="A44:C44"/>
    <mergeCell ref="A46:C46"/>
    <mergeCell ref="A33:C33"/>
    <mergeCell ref="A21:C21"/>
    <mergeCell ref="A22:C22"/>
    <mergeCell ref="A23:C23"/>
    <mergeCell ref="A24:C24"/>
    <mergeCell ref="A25:C25"/>
    <mergeCell ref="A27:C27"/>
    <mergeCell ref="A28:C28"/>
    <mergeCell ref="A29:C29"/>
    <mergeCell ref="A30:C30"/>
    <mergeCell ref="A31:C31"/>
    <mergeCell ref="A32:C32"/>
    <mergeCell ref="A20:C20"/>
    <mergeCell ref="A9:C9"/>
    <mergeCell ref="A10:C10"/>
    <mergeCell ref="B11:C11"/>
    <mergeCell ref="A12:C12"/>
    <mergeCell ref="A13:C13"/>
    <mergeCell ref="A14:C14"/>
    <mergeCell ref="A15:C15"/>
    <mergeCell ref="A16:C16"/>
    <mergeCell ref="A17:C17"/>
    <mergeCell ref="A18:C18"/>
    <mergeCell ref="A19:C19"/>
    <mergeCell ref="A8:C8"/>
    <mergeCell ref="A2:C2"/>
    <mergeCell ref="A3:C3"/>
    <mergeCell ref="A4:C4"/>
    <mergeCell ref="A6:C6"/>
    <mergeCell ref="A7:C7"/>
  </mergeCells>
  <printOptions horizontalCentered="1"/>
  <pageMargins left="0.31496062992125984" right="0.31496062992125984" top="1.1023622047244095" bottom="0.39370078740157483" header="0.11811023622047245" footer="0.27559055118110237"/>
  <pageSetup scale="85" orientation="landscape" r:id="rId1"/>
  <headerFooter>
    <oddHeader>&amp;C&amp;G</oddHeader>
    <oddFooter>&amp;C&amp;G</oddFooter>
  </headerFooter>
  <rowBreaks count="1" manualBreakCount="1">
    <brk id="38" max="2" man="1"/>
  </rowBreak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zoomScale="95" zoomScaleNormal="95" zoomScaleSheetLayoutView="70" workbookViewId="0">
      <selection sqref="A1:B1"/>
    </sheetView>
  </sheetViews>
  <sheetFormatPr baseColWidth="10" defaultColWidth="11.42578125" defaultRowHeight="13.5"/>
  <cols>
    <col min="1" max="1" width="59.7109375" style="342" customWidth="1"/>
    <col min="2" max="2" width="91.140625" style="342" customWidth="1"/>
    <col min="3" max="16384" width="11.42578125" style="342"/>
  </cols>
  <sheetData>
    <row r="1" spans="1:2" ht="30" customHeight="1">
      <c r="A1" s="962" t="s">
        <v>418</v>
      </c>
      <c r="B1" s="963"/>
    </row>
    <row r="2" spans="1:2" ht="35.1" customHeight="1">
      <c r="A2" s="964" t="s">
        <v>451</v>
      </c>
      <c r="B2" s="965"/>
    </row>
    <row r="3" spans="1:2" ht="20.100000000000001" customHeight="1">
      <c r="A3" s="966" t="s">
        <v>419</v>
      </c>
      <c r="B3" s="967"/>
    </row>
    <row r="4" spans="1:2">
      <c r="A4" s="968" t="s">
        <v>420</v>
      </c>
      <c r="B4" s="969"/>
    </row>
    <row r="5" spans="1:2" ht="15" customHeight="1">
      <c r="A5" s="960"/>
      <c r="B5" s="961"/>
    </row>
    <row r="6" spans="1:2" ht="15" customHeight="1">
      <c r="A6" s="960"/>
      <c r="B6" s="961"/>
    </row>
    <row r="7" spans="1:2" ht="15" customHeight="1">
      <c r="A7" s="960"/>
      <c r="B7" s="961"/>
    </row>
    <row r="8" spans="1:2" ht="15" customHeight="1">
      <c r="A8" s="960"/>
      <c r="B8" s="961"/>
    </row>
    <row r="9" spans="1:2" ht="15" customHeight="1">
      <c r="A9" s="960"/>
      <c r="B9" s="961"/>
    </row>
    <row r="10" spans="1:2" ht="15" customHeight="1">
      <c r="A10" s="960"/>
      <c r="B10" s="961"/>
    </row>
    <row r="11" spans="1:2" ht="15" customHeight="1">
      <c r="A11" s="960"/>
      <c r="B11" s="961"/>
    </row>
    <row r="12" spans="1:2" ht="15" customHeight="1">
      <c r="A12" s="960"/>
      <c r="B12" s="961"/>
    </row>
    <row r="13" spans="1:2" ht="15" customHeight="1">
      <c r="A13" s="960"/>
      <c r="B13" s="961"/>
    </row>
    <row r="14" spans="1:2" ht="15" customHeight="1">
      <c r="A14" s="960"/>
      <c r="B14" s="961"/>
    </row>
    <row r="15" spans="1:2" ht="15" customHeight="1">
      <c r="A15" s="960"/>
      <c r="B15" s="961"/>
    </row>
    <row r="16" spans="1:2" ht="15" customHeight="1">
      <c r="A16" s="960"/>
      <c r="B16" s="961"/>
    </row>
    <row r="17" spans="1:3" ht="15" customHeight="1">
      <c r="A17" s="960"/>
      <c r="B17" s="961"/>
    </row>
    <row r="18" spans="1:3" ht="15" customHeight="1">
      <c r="A18" s="960"/>
      <c r="B18" s="961"/>
    </row>
    <row r="19" spans="1:3" ht="15" customHeight="1">
      <c r="A19" s="960"/>
      <c r="B19" s="961"/>
    </row>
    <row r="20" spans="1:3" ht="15" customHeight="1">
      <c r="A20" s="960"/>
      <c r="B20" s="961"/>
    </row>
    <row r="21" spans="1:3" ht="15" customHeight="1">
      <c r="A21" s="960"/>
      <c r="B21" s="961"/>
    </row>
    <row r="22" spans="1:3" ht="15" customHeight="1">
      <c r="A22" s="960"/>
      <c r="B22" s="961"/>
    </row>
    <row r="23" spans="1:3" ht="15" customHeight="1">
      <c r="A23" s="960"/>
      <c r="B23" s="961"/>
    </row>
    <row r="24" spans="1:3" ht="15" customHeight="1">
      <c r="A24" s="960"/>
      <c r="B24" s="961"/>
    </row>
    <row r="25" spans="1:3" ht="15" customHeight="1">
      <c r="A25" s="960"/>
      <c r="B25" s="961"/>
    </row>
    <row r="26" spans="1:3" ht="15" customHeight="1" thickBot="1">
      <c r="A26" s="617"/>
      <c r="B26" s="618"/>
    </row>
    <row r="27" spans="1:3">
      <c r="A27" s="970"/>
      <c r="B27" s="970"/>
    </row>
    <row r="28" spans="1:3">
      <c r="A28" s="619"/>
      <c r="B28" s="619"/>
    </row>
    <row r="29" spans="1:3">
      <c r="A29" s="619"/>
      <c r="B29" s="619"/>
    </row>
    <row r="30" spans="1:3">
      <c r="A30" s="343"/>
      <c r="B30" s="344"/>
    </row>
    <row r="31" spans="1:3">
      <c r="A31" s="345"/>
      <c r="B31" s="346"/>
    </row>
    <row r="32" spans="1:3" s="349" customFormat="1">
      <c r="A32" s="347"/>
      <c r="B32" s="348"/>
      <c r="C32" s="348"/>
    </row>
    <row r="33" spans="1:3" s="349" customFormat="1">
      <c r="A33" s="350"/>
      <c r="B33" s="350"/>
      <c r="C33" s="350"/>
    </row>
  </sheetData>
  <mergeCells count="26">
    <mergeCell ref="A23:B23"/>
    <mergeCell ref="A24:B24"/>
    <mergeCell ref="A25:B25"/>
    <mergeCell ref="A27:B27"/>
    <mergeCell ref="A18:B18"/>
    <mergeCell ref="A19:B19"/>
    <mergeCell ref="A20:B20"/>
    <mergeCell ref="A21:B21"/>
    <mergeCell ref="A22:B22"/>
    <mergeCell ref="A13:B13"/>
    <mergeCell ref="A14:B14"/>
    <mergeCell ref="A15:B15"/>
    <mergeCell ref="A16:B16"/>
    <mergeCell ref="A17:B17"/>
    <mergeCell ref="A12:B12"/>
    <mergeCell ref="A1:B1"/>
    <mergeCell ref="A2:B2"/>
    <mergeCell ref="A3:B3"/>
    <mergeCell ref="A4:B4"/>
    <mergeCell ref="A5:B5"/>
    <mergeCell ref="A6:B6"/>
    <mergeCell ref="A7:B7"/>
    <mergeCell ref="A8:B8"/>
    <mergeCell ref="A9:B9"/>
    <mergeCell ref="A10:B10"/>
    <mergeCell ref="A11:B11"/>
  </mergeCells>
  <printOptions horizontalCentered="1"/>
  <pageMargins left="0.39370078740157483" right="0.39370078740157483" top="1.5748031496062993" bottom="0.39370078740157483" header="0.19685039370078741" footer="0.19685039370078741"/>
  <pageSetup scale="85" orientation="landscape" r:id="rId1"/>
  <headerFooter alignWithMargins="0">
    <oddHeader>&amp;C&amp;G</oddHeader>
    <oddFooter>&amp;C&amp;G</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80" zoomScaleNormal="80" zoomScaleSheetLayoutView="90" workbookViewId="0">
      <selection sqref="A1:J1"/>
    </sheetView>
  </sheetViews>
  <sheetFormatPr baseColWidth="10" defaultColWidth="11.42578125" defaultRowHeight="15"/>
  <cols>
    <col min="1" max="2" width="23.140625" style="356" customWidth="1"/>
    <col min="3" max="3" width="16.85546875" style="356" customWidth="1"/>
    <col min="4" max="4" width="23.140625" style="356" customWidth="1"/>
    <col min="5" max="5" width="17.28515625" style="356" customWidth="1"/>
    <col min="6" max="6" width="15" style="356" customWidth="1"/>
    <col min="7" max="7" width="14.28515625" style="356" customWidth="1"/>
    <col min="8" max="8" width="15.85546875" style="356" customWidth="1"/>
    <col min="9" max="9" width="12.42578125" style="356" customWidth="1"/>
    <col min="10" max="10" width="17.140625" style="356" customWidth="1"/>
    <col min="11" max="16384" width="11.42578125" style="356"/>
  </cols>
  <sheetData>
    <row r="1" spans="1:10" s="351" customFormat="1" ht="19.899999999999999" customHeight="1">
      <c r="A1" s="974" t="s">
        <v>421</v>
      </c>
      <c r="B1" s="974"/>
      <c r="C1" s="974"/>
      <c r="D1" s="974"/>
      <c r="E1" s="974"/>
      <c r="F1" s="974"/>
      <c r="G1" s="974"/>
      <c r="H1" s="974"/>
      <c r="I1" s="974"/>
      <c r="J1" s="974"/>
    </row>
    <row r="2" spans="1:10" s="351" customFormat="1" ht="19.899999999999999" customHeight="1">
      <c r="A2" s="974" t="s">
        <v>422</v>
      </c>
      <c r="B2" s="974"/>
      <c r="C2" s="974"/>
      <c r="D2" s="974"/>
      <c r="E2" s="974"/>
      <c r="F2" s="974"/>
      <c r="G2" s="974"/>
      <c r="H2" s="974"/>
      <c r="I2" s="974"/>
      <c r="J2" s="974"/>
    </row>
    <row r="3" spans="1:10" s="351" customFormat="1" ht="19.899999999999999" customHeight="1">
      <c r="A3" s="974" t="s">
        <v>394</v>
      </c>
      <c r="B3" s="974"/>
      <c r="C3" s="974"/>
      <c r="D3" s="974"/>
      <c r="E3" s="974"/>
      <c r="F3" s="974"/>
      <c r="G3" s="974"/>
      <c r="H3" s="974"/>
      <c r="I3" s="974"/>
      <c r="J3" s="974"/>
    </row>
    <row r="4" spans="1:10" s="352" customFormat="1" ht="19.899999999999999" customHeight="1">
      <c r="A4" s="975" t="s">
        <v>460</v>
      </c>
      <c r="B4" s="975"/>
      <c r="C4" s="975"/>
      <c r="D4" s="975"/>
      <c r="E4" s="975"/>
      <c r="F4" s="975"/>
      <c r="G4" s="975"/>
      <c r="H4" s="975"/>
      <c r="I4" s="975"/>
      <c r="J4" s="975"/>
    </row>
    <row r="5" spans="1:10" s="353" customFormat="1" ht="15" customHeight="1">
      <c r="A5" s="976" t="s">
        <v>423</v>
      </c>
      <c r="B5" s="976" t="s">
        <v>424</v>
      </c>
      <c r="C5" s="976"/>
      <c r="D5" s="976" t="s">
        <v>425</v>
      </c>
      <c r="E5" s="976"/>
      <c r="F5" s="976" t="s">
        <v>426</v>
      </c>
      <c r="G5" s="976"/>
      <c r="H5" s="976" t="s">
        <v>427</v>
      </c>
      <c r="I5" s="976"/>
      <c r="J5" s="976" t="s">
        <v>428</v>
      </c>
    </row>
    <row r="6" spans="1:10" s="353" customFormat="1" ht="41.25" customHeight="1">
      <c r="A6" s="976"/>
      <c r="B6" s="354" t="s">
        <v>429</v>
      </c>
      <c r="C6" s="354" t="s">
        <v>430</v>
      </c>
      <c r="D6" s="354" t="s">
        <v>431</v>
      </c>
      <c r="E6" s="354" t="s">
        <v>430</v>
      </c>
      <c r="F6" s="354" t="s">
        <v>431</v>
      </c>
      <c r="G6" s="354" t="s">
        <v>430</v>
      </c>
      <c r="H6" s="354" t="s">
        <v>431</v>
      </c>
      <c r="I6" s="354" t="s">
        <v>430</v>
      </c>
      <c r="J6" s="976"/>
    </row>
    <row r="7" spans="1:10" ht="15" customHeight="1">
      <c r="A7" s="355" t="s">
        <v>432</v>
      </c>
      <c r="B7" s="355" t="s">
        <v>433</v>
      </c>
      <c r="C7" s="355" t="s">
        <v>434</v>
      </c>
      <c r="D7" s="355" t="s">
        <v>435</v>
      </c>
      <c r="E7" s="355" t="s">
        <v>436</v>
      </c>
      <c r="F7" s="355" t="s">
        <v>437</v>
      </c>
      <c r="G7" s="355" t="s">
        <v>438</v>
      </c>
      <c r="H7" s="355" t="s">
        <v>439</v>
      </c>
      <c r="I7" s="355" t="s">
        <v>440</v>
      </c>
      <c r="J7" s="354" t="s">
        <v>441</v>
      </c>
    </row>
    <row r="8" spans="1:10" s="537" customFormat="1" ht="90" customHeight="1">
      <c r="A8" s="535"/>
      <c r="B8" s="535"/>
      <c r="C8" s="535"/>
      <c r="D8" s="535"/>
      <c r="E8" s="535"/>
      <c r="F8" s="535"/>
      <c r="G8" s="535"/>
      <c r="H8" s="535"/>
      <c r="I8" s="535"/>
      <c r="J8" s="536"/>
    </row>
    <row r="9" spans="1:10" s="537" customFormat="1" ht="90" customHeight="1">
      <c r="A9" s="538"/>
      <c r="B9" s="538"/>
      <c r="C9" s="538"/>
      <c r="D9" s="538"/>
      <c r="E9" s="538"/>
      <c r="F9" s="538"/>
      <c r="G9" s="538"/>
      <c r="H9" s="538"/>
      <c r="I9" s="538"/>
      <c r="J9" s="539"/>
    </row>
    <row r="10" spans="1:10" ht="90" customHeight="1">
      <c r="A10" s="529"/>
      <c r="B10" s="530"/>
      <c r="C10" s="531"/>
      <c r="D10" s="530"/>
      <c r="E10" s="531"/>
      <c r="F10" s="532"/>
      <c r="G10" s="533"/>
      <c r="H10" s="532"/>
      <c r="I10" s="533"/>
      <c r="J10" s="534"/>
    </row>
    <row r="11" spans="1:10" ht="15" customHeight="1">
      <c r="A11" s="357"/>
      <c r="B11" s="357"/>
      <c r="C11" s="358"/>
      <c r="D11" s="357"/>
      <c r="E11" s="358"/>
      <c r="F11" s="359"/>
      <c r="G11" s="358"/>
      <c r="H11" s="359"/>
      <c r="I11" s="358"/>
      <c r="J11" s="360"/>
    </row>
    <row r="12" spans="1:10" s="364" customFormat="1" ht="19.899999999999999" customHeight="1">
      <c r="A12" s="361" t="s">
        <v>442</v>
      </c>
      <c r="B12" s="362"/>
      <c r="C12" s="363">
        <f>SUM(C10)</f>
        <v>0</v>
      </c>
      <c r="D12" s="363">
        <f t="shared" ref="D12:J12" si="0">SUM(D10)</f>
        <v>0</v>
      </c>
      <c r="E12" s="363">
        <f t="shared" si="0"/>
        <v>0</v>
      </c>
      <c r="F12" s="363">
        <f t="shared" si="0"/>
        <v>0</v>
      </c>
      <c r="G12" s="363">
        <f t="shared" si="0"/>
        <v>0</v>
      </c>
      <c r="H12" s="363">
        <f t="shared" si="0"/>
        <v>0</v>
      </c>
      <c r="I12" s="363">
        <f t="shared" si="0"/>
        <v>0</v>
      </c>
      <c r="J12" s="363">
        <f t="shared" si="0"/>
        <v>0</v>
      </c>
    </row>
    <row r="15" spans="1:10">
      <c r="A15" s="470" t="s">
        <v>67</v>
      </c>
      <c r="B15" s="479"/>
      <c r="C15" s="480"/>
      <c r="E15" s="365"/>
      <c r="F15" s="339" t="s">
        <v>465</v>
      </c>
      <c r="G15" s="257"/>
      <c r="H15" s="340"/>
      <c r="I15" s="338"/>
    </row>
    <row r="16" spans="1:10" ht="15.75">
      <c r="A16" s="339"/>
      <c r="B16" s="925" t="s">
        <v>453</v>
      </c>
      <c r="C16" s="925"/>
      <c r="D16" s="366"/>
      <c r="E16" s="366"/>
      <c r="F16" s="339"/>
      <c r="G16" s="972" t="s">
        <v>446</v>
      </c>
      <c r="H16" s="972"/>
      <c r="I16" s="972"/>
      <c r="J16" s="972"/>
    </row>
    <row r="17" spans="2:10" ht="40.5" customHeight="1">
      <c r="B17" s="971" t="s">
        <v>455</v>
      </c>
      <c r="C17" s="971"/>
      <c r="F17" s="338"/>
      <c r="G17" s="973" t="s">
        <v>516</v>
      </c>
      <c r="H17" s="973"/>
      <c r="I17" s="973"/>
      <c r="J17" s="973"/>
    </row>
  </sheetData>
  <mergeCells count="14">
    <mergeCell ref="B17:C17"/>
    <mergeCell ref="G16:J16"/>
    <mergeCell ref="G17:J17"/>
    <mergeCell ref="A1:J1"/>
    <mergeCell ref="A2:J2"/>
    <mergeCell ref="A3:J3"/>
    <mergeCell ref="A4:J4"/>
    <mergeCell ref="A5:A6"/>
    <mergeCell ref="B5:C5"/>
    <mergeCell ref="D5:E5"/>
    <mergeCell ref="F5:G5"/>
    <mergeCell ref="H5:I5"/>
    <mergeCell ref="J5:J6"/>
    <mergeCell ref="B16:C16"/>
  </mergeCells>
  <printOptions horizontalCentered="1"/>
  <pageMargins left="0.31496062992125984" right="0.31496062992125984" top="1.3385826771653544" bottom="0.55118110236220474" header="0.31496062992125984" footer="0.31496062992125984"/>
  <pageSetup scale="70" orientation="landscape" r:id="rId1"/>
  <headerFooter>
    <oddHeader>&amp;C&amp;G</oddHeader>
    <oddFooter>&amp;C&amp;G</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zoomScaleNormal="100" zoomScaleSheetLayoutView="100" workbookViewId="0">
      <selection sqref="A1:B1"/>
    </sheetView>
  </sheetViews>
  <sheetFormatPr baseColWidth="10" defaultColWidth="11.42578125" defaultRowHeight="15"/>
  <cols>
    <col min="1" max="1" width="90.7109375" style="371" customWidth="1"/>
    <col min="2" max="2" width="35.7109375" style="371" customWidth="1"/>
    <col min="3" max="4" width="39" style="371" customWidth="1"/>
    <col min="5" max="16384" width="11.42578125" style="371"/>
  </cols>
  <sheetData>
    <row r="1" spans="1:2" s="367" customFormat="1" ht="15.95" customHeight="1">
      <c r="A1" s="977" t="s">
        <v>421</v>
      </c>
      <c r="B1" s="977"/>
    </row>
    <row r="2" spans="1:2" s="367" customFormat="1" ht="15.95" customHeight="1">
      <c r="A2" s="977" t="s">
        <v>443</v>
      </c>
      <c r="B2" s="977"/>
    </row>
    <row r="3" spans="1:2" s="367" customFormat="1" ht="15.95" customHeight="1">
      <c r="A3" s="977" t="s">
        <v>394</v>
      </c>
      <c r="B3" s="977"/>
    </row>
    <row r="4" spans="1:2" s="367" customFormat="1" ht="40.5" customHeight="1">
      <c r="A4" s="978" t="s">
        <v>511</v>
      </c>
      <c r="B4" s="978"/>
    </row>
    <row r="5" spans="1:2" s="367" customFormat="1" ht="27">
      <c r="A5" s="368" t="s">
        <v>444</v>
      </c>
      <c r="B5" s="368" t="s">
        <v>445</v>
      </c>
    </row>
    <row r="6" spans="1:2" ht="19.899999999999999" customHeight="1">
      <c r="A6" s="369"/>
      <c r="B6" s="370"/>
    </row>
    <row r="7" spans="1:2" ht="19.899999999999999" customHeight="1">
      <c r="A7" s="369"/>
      <c r="B7" s="370"/>
    </row>
    <row r="8" spans="1:2" ht="19.899999999999999" customHeight="1">
      <c r="A8" s="369"/>
      <c r="B8" s="370"/>
    </row>
    <row r="9" spans="1:2" ht="19.899999999999999" customHeight="1">
      <c r="A9" s="369"/>
      <c r="B9" s="370"/>
    </row>
    <row r="10" spans="1:2" ht="19.899999999999999" customHeight="1">
      <c r="A10" s="369"/>
      <c r="B10" s="370"/>
    </row>
    <row r="11" spans="1:2" ht="19.899999999999999" customHeight="1">
      <c r="A11" s="369"/>
      <c r="B11" s="370"/>
    </row>
    <row r="12" spans="1:2" ht="19.899999999999999" customHeight="1">
      <c r="A12" s="369"/>
      <c r="B12" s="370"/>
    </row>
    <row r="13" spans="1:2" ht="19.899999999999999" customHeight="1">
      <c r="A13" s="369"/>
      <c r="B13" s="370"/>
    </row>
    <row r="14" spans="1:2" ht="19.899999999999999" customHeight="1">
      <c r="A14" s="369"/>
      <c r="B14" s="370"/>
    </row>
    <row r="15" spans="1:2" ht="19.899999999999999" customHeight="1">
      <c r="A15" s="369"/>
      <c r="B15" s="370"/>
    </row>
    <row r="16" spans="1:2">
      <c r="A16" s="369"/>
      <c r="B16" s="370"/>
    </row>
    <row r="17" spans="1:2">
      <c r="A17" s="372" t="s">
        <v>352</v>
      </c>
      <c r="B17" s="373">
        <f>SUM(B6:B16)</f>
        <v>0</v>
      </c>
    </row>
    <row r="18" spans="1:2">
      <c r="A18" s="620"/>
      <c r="B18" s="621"/>
    </row>
    <row r="19" spans="1:2">
      <c r="A19" s="620"/>
      <c r="B19" s="621"/>
    </row>
    <row r="21" spans="1:2">
      <c r="A21" s="339"/>
      <c r="B21" s="339"/>
    </row>
    <row r="22" spans="1:2">
      <c r="A22" s="339"/>
      <c r="B22" s="339"/>
    </row>
    <row r="26" spans="1:2">
      <c r="A26" s="979"/>
      <c r="B26" s="979"/>
    </row>
    <row r="27" spans="1:2">
      <c r="A27" s="339"/>
      <c r="B27" s="339"/>
    </row>
  </sheetData>
  <mergeCells count="5">
    <mergeCell ref="A1:B1"/>
    <mergeCell ref="A2:B2"/>
    <mergeCell ref="A3:B3"/>
    <mergeCell ref="A4:B4"/>
    <mergeCell ref="A26:B26"/>
  </mergeCells>
  <printOptions horizontalCentered="1"/>
  <pageMargins left="0.31496062992125984" right="0.31496062992125984" top="1.7322834645669292" bottom="0.55118110236220474" header="0.31496062992125984" footer="0.31496062992125984"/>
  <pageSetup scale="90" orientation="landscape" r:id="rId1"/>
  <headerFooter>
    <oddHeader>&amp;C&amp;G</oddHeader>
    <oddFooter>&amp;C&amp;G</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zoomScale="90" zoomScaleNormal="90" zoomScaleSheetLayoutView="115" zoomScalePageLayoutView="130" workbookViewId="0">
      <selection sqref="A1:E1"/>
    </sheetView>
  </sheetViews>
  <sheetFormatPr baseColWidth="10" defaultColWidth="11.42578125" defaultRowHeight="15"/>
  <cols>
    <col min="1" max="2" width="35.7109375" style="299" customWidth="1"/>
    <col min="3" max="5" width="17.7109375" style="299" customWidth="1"/>
    <col min="6" max="16384" width="11.42578125" style="299"/>
  </cols>
  <sheetData>
    <row r="1" spans="1:5" s="298" customFormat="1" ht="24.95" customHeight="1">
      <c r="A1" s="980" t="s">
        <v>421</v>
      </c>
      <c r="B1" s="980"/>
      <c r="C1" s="980"/>
      <c r="D1" s="980"/>
      <c r="E1" s="980"/>
    </row>
    <row r="2" spans="1:5" s="298" customFormat="1" ht="24.95" customHeight="1">
      <c r="A2" s="980" t="s">
        <v>347</v>
      </c>
      <c r="B2" s="980"/>
      <c r="C2" s="980"/>
      <c r="D2" s="980"/>
      <c r="E2" s="980"/>
    </row>
    <row r="3" spans="1:5" s="298" customFormat="1" ht="24.95" customHeight="1">
      <c r="A3" s="980" t="s">
        <v>394</v>
      </c>
      <c r="B3" s="980"/>
      <c r="C3" s="980"/>
      <c r="D3" s="980"/>
      <c r="E3" s="980"/>
    </row>
    <row r="4" spans="1:5" s="298" customFormat="1" ht="33" customHeight="1">
      <c r="A4" s="981" t="s">
        <v>460</v>
      </c>
      <c r="B4" s="981"/>
      <c r="C4" s="981"/>
      <c r="D4" s="981"/>
      <c r="E4" s="981"/>
    </row>
    <row r="5" spans="1:5" ht="19.899999999999999" customHeight="1">
      <c r="A5" s="982" t="s">
        <v>348</v>
      </c>
      <c r="B5" s="982" t="s">
        <v>349</v>
      </c>
      <c r="C5" s="982" t="s">
        <v>350</v>
      </c>
      <c r="D5" s="982"/>
      <c r="E5" s="982" t="s">
        <v>351</v>
      </c>
    </row>
    <row r="6" spans="1:5" ht="19.899999999999999" customHeight="1">
      <c r="A6" s="982"/>
      <c r="B6" s="982"/>
      <c r="C6" s="300" t="s">
        <v>169</v>
      </c>
      <c r="D6" s="300" t="s">
        <v>170</v>
      </c>
      <c r="E6" s="982"/>
    </row>
    <row r="7" spans="1:5" ht="15" customHeight="1">
      <c r="A7" s="301" t="s">
        <v>31</v>
      </c>
      <c r="B7" s="301" t="s">
        <v>7</v>
      </c>
      <c r="C7" s="302" t="s">
        <v>8</v>
      </c>
      <c r="D7" s="302" t="s">
        <v>8</v>
      </c>
      <c r="E7" s="302" t="s">
        <v>5</v>
      </c>
    </row>
    <row r="8" spans="1:5" ht="15" customHeight="1">
      <c r="A8" s="303"/>
      <c r="B8" s="303"/>
      <c r="C8" s="304"/>
      <c r="D8" s="304"/>
      <c r="E8" s="304"/>
    </row>
    <row r="9" spans="1:5" ht="15" customHeight="1">
      <c r="A9" s="303"/>
      <c r="B9" s="303"/>
      <c r="C9" s="304"/>
      <c r="D9" s="304"/>
      <c r="E9" s="304"/>
    </row>
    <row r="10" spans="1:5" ht="15" customHeight="1">
      <c r="A10" s="303"/>
      <c r="B10" s="303"/>
      <c r="C10" s="304"/>
      <c r="D10" s="304"/>
      <c r="E10" s="304"/>
    </row>
    <row r="11" spans="1:5" ht="15" customHeight="1">
      <c r="A11" s="303"/>
      <c r="B11" s="303"/>
      <c r="C11" s="304"/>
      <c r="D11" s="304"/>
      <c r="E11" s="304"/>
    </row>
    <row r="12" spans="1:5" ht="15" customHeight="1">
      <c r="A12" s="303"/>
      <c r="B12" s="303"/>
      <c r="C12" s="304"/>
      <c r="D12" s="304"/>
      <c r="E12" s="304"/>
    </row>
    <row r="13" spans="1:5" ht="15" customHeight="1">
      <c r="A13" s="303"/>
      <c r="B13" s="303"/>
      <c r="C13" s="304"/>
      <c r="D13" s="304"/>
      <c r="E13" s="304"/>
    </row>
    <row r="14" spans="1:5" ht="15" customHeight="1">
      <c r="A14" s="303"/>
      <c r="B14" s="303"/>
      <c r="C14" s="304"/>
      <c r="D14" s="304"/>
      <c r="E14" s="304"/>
    </row>
    <row r="15" spans="1:5" ht="15" customHeight="1">
      <c r="A15" s="303"/>
      <c r="B15" s="303"/>
      <c r="C15" s="304"/>
      <c r="D15" s="304"/>
      <c r="E15" s="304"/>
    </row>
    <row r="16" spans="1:5" ht="15" customHeight="1">
      <c r="A16" s="303"/>
      <c r="B16" s="303"/>
      <c r="C16" s="304"/>
      <c r="D16" s="304"/>
      <c r="E16" s="304"/>
    </row>
    <row r="17" spans="1:5" ht="15" customHeight="1">
      <c r="A17" s="303"/>
      <c r="B17" s="303"/>
      <c r="C17" s="304"/>
      <c r="D17" s="304"/>
      <c r="E17" s="304"/>
    </row>
    <row r="18" spans="1:5" ht="15" customHeight="1">
      <c r="A18" s="303"/>
      <c r="B18" s="303"/>
      <c r="C18" s="304"/>
      <c r="D18" s="304"/>
      <c r="E18" s="304"/>
    </row>
    <row r="19" spans="1:5" ht="15" customHeight="1">
      <c r="A19" s="303"/>
      <c r="B19" s="303"/>
      <c r="C19" s="304"/>
      <c r="D19" s="304"/>
      <c r="E19" s="304"/>
    </row>
    <row r="20" spans="1:5" ht="15" customHeight="1">
      <c r="A20" s="303"/>
      <c r="B20" s="303"/>
      <c r="C20" s="304"/>
      <c r="D20" s="304"/>
      <c r="E20" s="304"/>
    </row>
    <row r="21" spans="1:5" ht="19.899999999999999" customHeight="1">
      <c r="A21" s="300" t="s">
        <v>374</v>
      </c>
      <c r="B21" s="305"/>
      <c r="C21" s="306">
        <f t="shared" ref="C21:D21" si="0">SUM(C7:C20)</f>
        <v>0</v>
      </c>
      <c r="D21" s="306">
        <f t="shared" si="0"/>
        <v>0</v>
      </c>
      <c r="E21" s="306">
        <f>SUM(E7:E20)</f>
        <v>0</v>
      </c>
    </row>
    <row r="22" spans="1:5" ht="19.899999999999999" customHeight="1">
      <c r="A22" s="622"/>
      <c r="B22" s="623"/>
      <c r="C22" s="624"/>
      <c r="D22" s="624"/>
      <c r="E22" s="624"/>
    </row>
    <row r="23" spans="1:5" ht="19.899999999999999" customHeight="1">
      <c r="A23" s="622"/>
      <c r="B23" s="623"/>
      <c r="C23" s="624"/>
      <c r="D23" s="624"/>
      <c r="E23" s="624"/>
    </row>
  </sheetData>
  <mergeCells count="8">
    <mergeCell ref="A1:E1"/>
    <mergeCell ref="A2:E2"/>
    <mergeCell ref="A3:E3"/>
    <mergeCell ref="A4:E4"/>
    <mergeCell ref="A5:A6"/>
    <mergeCell ref="B5:B6"/>
    <mergeCell ref="C5:D5"/>
    <mergeCell ref="E5:E6"/>
  </mergeCells>
  <printOptions horizontalCentered="1"/>
  <pageMargins left="0.51181102362204722" right="0.51181102362204722" top="1.7716535433070868" bottom="0.55118110236220474" header="0.31496062992125984" footer="0.31496062992125984"/>
  <pageSetup scale="85" fitToWidth="0" fitToHeight="0" pageOrder="overThenDown" orientation="landscape" r:id="rId1"/>
  <headerFooter>
    <oddHeader>&amp;C&amp;G</oddHeader>
    <oddFooter>&amp;C&amp;G</oddFooter>
  </headerFooter>
  <ignoredErrors>
    <ignoredError sqref="A7:E7" numberStoredAsText="1"/>
  </ignoredError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zoomScale="98" zoomScaleNormal="98" workbookViewId="0"/>
  </sheetViews>
  <sheetFormatPr baseColWidth="10" defaultColWidth="11.42578125" defaultRowHeight="15"/>
  <cols>
    <col min="1" max="1" width="46.7109375" style="274" customWidth="1"/>
    <col min="2" max="2" width="19.7109375" style="274" customWidth="1"/>
    <col min="3" max="3" width="20.5703125" style="274" customWidth="1"/>
    <col min="4" max="5" width="20.140625" style="274" customWidth="1"/>
    <col min="6" max="6" width="14.5703125" style="274" customWidth="1"/>
    <col min="7" max="7" width="36" style="274" customWidth="1"/>
    <col min="8" max="16384" width="11.42578125" style="274"/>
  </cols>
  <sheetData>
    <row r="1" spans="1:7" ht="15" customHeight="1"/>
    <row r="2" spans="1:7" ht="15" customHeight="1">
      <c r="A2" s="984" t="s">
        <v>421</v>
      </c>
      <c r="B2" s="984"/>
      <c r="C2" s="984"/>
      <c r="D2" s="984"/>
      <c r="E2" s="984"/>
      <c r="F2" s="984"/>
      <c r="G2" s="984"/>
    </row>
    <row r="3" spans="1:7" ht="15" customHeight="1">
      <c r="A3" s="984" t="s">
        <v>361</v>
      </c>
      <c r="B3" s="984"/>
      <c r="C3" s="984"/>
      <c r="D3" s="984"/>
      <c r="E3" s="984"/>
      <c r="F3" s="984"/>
      <c r="G3" s="984"/>
    </row>
    <row r="4" spans="1:7" ht="15" customHeight="1">
      <c r="A4" s="984" t="s">
        <v>394</v>
      </c>
      <c r="B4" s="984"/>
      <c r="C4" s="984"/>
      <c r="D4" s="984"/>
      <c r="E4" s="984"/>
      <c r="F4" s="984"/>
      <c r="G4" s="984"/>
    </row>
    <row r="5" spans="1:7" ht="15" customHeight="1">
      <c r="A5" s="275"/>
      <c r="B5" s="275"/>
      <c r="C5" s="275"/>
      <c r="D5" s="275"/>
      <c r="E5" s="275"/>
      <c r="F5" s="275"/>
      <c r="G5" s="275"/>
    </row>
    <row r="6" spans="1:7" ht="15" customHeight="1">
      <c r="A6" s="275"/>
      <c r="B6" s="275"/>
      <c r="C6" s="985" t="s">
        <v>373</v>
      </c>
      <c r="D6" s="985"/>
      <c r="E6" s="985"/>
      <c r="F6" s="986"/>
      <c r="G6" s="986"/>
    </row>
    <row r="7" spans="1:7" ht="15" customHeight="1">
      <c r="A7" s="275"/>
      <c r="B7" s="275"/>
      <c r="C7" s="275"/>
      <c r="D7" s="275"/>
      <c r="E7" s="275"/>
      <c r="F7" s="275"/>
      <c r="G7" s="276"/>
    </row>
    <row r="8" spans="1:7" ht="19.899999999999999" customHeight="1">
      <c r="A8" s="983" t="s">
        <v>512</v>
      </c>
      <c r="B8" s="983"/>
      <c r="C8" s="983"/>
      <c r="D8" s="983"/>
      <c r="E8" s="983"/>
      <c r="F8" s="983"/>
      <c r="G8" s="983"/>
    </row>
    <row r="9" spans="1:7" ht="15" customHeight="1">
      <c r="A9" s="987" t="s">
        <v>362</v>
      </c>
      <c r="B9" s="989" t="s">
        <v>363</v>
      </c>
      <c r="C9" s="989" t="s">
        <v>375</v>
      </c>
      <c r="D9" s="989"/>
      <c r="E9" s="989"/>
      <c r="F9" s="989" t="s">
        <v>364</v>
      </c>
      <c r="G9" s="989" t="s">
        <v>365</v>
      </c>
    </row>
    <row r="10" spans="1:7" ht="15" customHeight="1">
      <c r="A10" s="988"/>
      <c r="B10" s="990"/>
      <c r="C10" s="293" t="s">
        <v>366</v>
      </c>
      <c r="D10" s="293" t="s">
        <v>367</v>
      </c>
      <c r="E10" s="293" t="s">
        <v>368</v>
      </c>
      <c r="F10" s="990"/>
      <c r="G10" s="990"/>
    </row>
    <row r="11" spans="1:7" ht="15" customHeight="1">
      <c r="A11" s="290" t="s">
        <v>7</v>
      </c>
      <c r="B11" s="291" t="s">
        <v>8</v>
      </c>
      <c r="C11" s="292"/>
      <c r="D11" s="292"/>
      <c r="E11" s="292"/>
      <c r="F11" s="291" t="s">
        <v>9</v>
      </c>
      <c r="G11" s="291" t="s">
        <v>10</v>
      </c>
    </row>
    <row r="12" spans="1:7" ht="15" customHeight="1">
      <c r="A12" s="277"/>
      <c r="B12" s="278"/>
      <c r="C12" s="278"/>
      <c r="D12" s="278"/>
      <c r="E12" s="278"/>
      <c r="F12" s="278"/>
      <c r="G12" s="278"/>
    </row>
    <row r="13" spans="1:7" ht="15" customHeight="1">
      <c r="A13" s="277"/>
      <c r="B13" s="278"/>
      <c r="C13" s="278"/>
      <c r="D13" s="278"/>
      <c r="E13" s="278"/>
      <c r="F13" s="278"/>
      <c r="G13" s="278"/>
    </row>
    <row r="14" spans="1:7" ht="15" customHeight="1">
      <c r="A14" s="277"/>
      <c r="B14" s="278"/>
      <c r="C14" s="278"/>
      <c r="D14" s="278"/>
      <c r="E14" s="278"/>
      <c r="F14" s="278"/>
      <c r="G14" s="278"/>
    </row>
    <row r="15" spans="1:7" ht="15" customHeight="1">
      <c r="A15" s="277"/>
      <c r="B15" s="278"/>
      <c r="C15" s="278"/>
      <c r="D15" s="278"/>
      <c r="E15" s="278"/>
      <c r="F15" s="278"/>
      <c r="G15" s="278"/>
    </row>
    <row r="16" spans="1:7" ht="15" customHeight="1">
      <c r="A16" s="277"/>
      <c r="B16" s="278"/>
      <c r="C16" s="278"/>
      <c r="D16" s="278"/>
      <c r="E16" s="278"/>
      <c r="F16" s="278"/>
      <c r="G16" s="278"/>
    </row>
    <row r="17" spans="1:7" ht="15" customHeight="1">
      <c r="A17" s="277"/>
      <c r="B17" s="278"/>
      <c r="C17" s="278"/>
      <c r="D17" s="278"/>
      <c r="E17" s="278"/>
      <c r="F17" s="278"/>
      <c r="G17" s="278"/>
    </row>
    <row r="18" spans="1:7" ht="15" customHeight="1">
      <c r="A18" s="277"/>
      <c r="B18" s="278"/>
      <c r="C18" s="278"/>
      <c r="D18" s="278"/>
      <c r="E18" s="278"/>
      <c r="F18" s="278"/>
      <c r="G18" s="278"/>
    </row>
    <row r="19" spans="1:7" ht="15" customHeight="1">
      <c r="A19" s="277"/>
      <c r="B19" s="278"/>
      <c r="C19" s="278"/>
      <c r="D19" s="278"/>
      <c r="E19" s="278"/>
      <c r="F19" s="278"/>
      <c r="G19" s="278"/>
    </row>
    <row r="20" spans="1:7" ht="15" customHeight="1">
      <c r="A20" s="277"/>
      <c r="B20" s="278"/>
      <c r="C20" s="278"/>
      <c r="D20" s="278"/>
      <c r="E20" s="278"/>
      <c r="F20" s="278"/>
      <c r="G20" s="278"/>
    </row>
    <row r="21" spans="1:7" ht="15" customHeight="1">
      <c r="A21" s="277"/>
      <c r="B21" s="278"/>
      <c r="C21" s="278"/>
      <c r="D21" s="278"/>
      <c r="E21" s="278"/>
      <c r="F21" s="278"/>
      <c r="G21" s="278"/>
    </row>
    <row r="22" spans="1:7" ht="15" customHeight="1">
      <c r="A22" s="277"/>
      <c r="B22" s="278"/>
      <c r="C22" s="278"/>
      <c r="D22" s="278"/>
      <c r="E22" s="278"/>
      <c r="F22" s="278"/>
      <c r="G22" s="278"/>
    </row>
    <row r="23" spans="1:7" ht="15" customHeight="1">
      <c r="A23" s="277"/>
      <c r="B23" s="278"/>
      <c r="C23" s="278"/>
      <c r="D23" s="278"/>
      <c r="E23" s="278"/>
      <c r="F23" s="278"/>
      <c r="G23" s="278"/>
    </row>
    <row r="24" spans="1:7" ht="15" customHeight="1">
      <c r="A24" s="277"/>
      <c r="B24" s="278"/>
      <c r="C24" s="278"/>
      <c r="D24" s="278"/>
      <c r="E24" s="278"/>
      <c r="F24" s="278"/>
      <c r="G24" s="278"/>
    </row>
    <row r="25" spans="1:7" ht="15" customHeight="1">
      <c r="A25" s="277"/>
      <c r="B25" s="278"/>
      <c r="C25" s="278"/>
      <c r="D25" s="278"/>
      <c r="E25" s="278"/>
      <c r="F25" s="278"/>
      <c r="G25" s="278"/>
    </row>
    <row r="26" spans="1:7" ht="15" customHeight="1">
      <c r="A26" s="277"/>
      <c r="B26" s="278"/>
      <c r="C26" s="278"/>
      <c r="D26" s="278"/>
      <c r="E26" s="278"/>
      <c r="F26" s="278"/>
      <c r="G26" s="278"/>
    </row>
    <row r="27" spans="1:7" ht="15" customHeight="1">
      <c r="A27" s="277"/>
      <c r="B27" s="278"/>
      <c r="C27" s="278"/>
      <c r="D27" s="278"/>
      <c r="E27" s="278"/>
      <c r="F27" s="278"/>
      <c r="G27" s="278"/>
    </row>
    <row r="28" spans="1:7" ht="15" customHeight="1">
      <c r="A28" s="277"/>
      <c r="B28" s="278"/>
      <c r="C28" s="278"/>
      <c r="D28" s="278"/>
      <c r="E28" s="278"/>
      <c r="F28" s="278"/>
      <c r="G28" s="278"/>
    </row>
    <row r="29" spans="1:7" ht="15" customHeight="1">
      <c r="A29" s="277"/>
      <c r="B29" s="278"/>
      <c r="C29" s="278"/>
      <c r="D29" s="278"/>
      <c r="E29" s="278"/>
      <c r="F29" s="278"/>
      <c r="G29" s="278"/>
    </row>
    <row r="30" spans="1:7" ht="15" customHeight="1">
      <c r="A30" s="277"/>
      <c r="B30" s="278"/>
      <c r="C30" s="278"/>
      <c r="D30" s="278"/>
      <c r="E30" s="278"/>
      <c r="F30" s="278"/>
      <c r="G30" s="278"/>
    </row>
    <row r="31" spans="1:7" ht="15" customHeight="1">
      <c r="A31" s="277"/>
      <c r="B31" s="278"/>
      <c r="C31" s="278"/>
      <c r="D31" s="278"/>
      <c r="E31" s="278"/>
      <c r="F31" s="278"/>
      <c r="G31" s="278"/>
    </row>
    <row r="32" spans="1:7" ht="15" customHeight="1">
      <c r="A32" s="277"/>
      <c r="B32" s="278"/>
      <c r="C32" s="278"/>
      <c r="D32" s="278"/>
      <c r="E32" s="278"/>
      <c r="F32" s="278"/>
      <c r="G32" s="278"/>
    </row>
    <row r="33" spans="1:7" ht="15" customHeight="1">
      <c r="A33" s="277"/>
      <c r="B33" s="278"/>
      <c r="C33" s="278"/>
      <c r="D33" s="278"/>
      <c r="E33" s="278"/>
      <c r="F33" s="278"/>
      <c r="G33" s="278"/>
    </row>
    <row r="34" spans="1:7" ht="15" customHeight="1">
      <c r="A34" s="277"/>
      <c r="B34" s="278"/>
      <c r="C34" s="278"/>
      <c r="D34" s="278"/>
      <c r="E34" s="278"/>
      <c r="F34" s="278"/>
      <c r="G34" s="278"/>
    </row>
    <row r="35" spans="1:7" ht="15" customHeight="1">
      <c r="A35" s="279"/>
      <c r="B35" s="280"/>
      <c r="C35" s="281"/>
      <c r="D35" s="282"/>
      <c r="E35" s="282"/>
      <c r="F35" s="283"/>
      <c r="G35" s="283"/>
    </row>
    <row r="36" spans="1:7">
      <c r="A36" s="284"/>
      <c r="B36" s="285"/>
      <c r="C36" s="285"/>
      <c r="D36" s="285"/>
      <c r="E36" s="285"/>
      <c r="F36" s="285"/>
      <c r="G36" s="285"/>
    </row>
    <row r="37" spans="1:7">
      <c r="A37" s="286"/>
      <c r="B37" s="286"/>
      <c r="C37" s="286"/>
      <c r="D37" s="286"/>
      <c r="E37" s="286"/>
      <c r="F37" s="286"/>
      <c r="G37" s="286"/>
    </row>
    <row r="38" spans="1:7">
      <c r="A38" s="287"/>
      <c r="B38" s="287"/>
      <c r="C38" s="287"/>
      <c r="D38" s="287"/>
      <c r="E38" s="287"/>
      <c r="F38" s="287"/>
      <c r="G38" s="287"/>
    </row>
    <row r="39" spans="1:7">
      <c r="A39" s="287"/>
      <c r="B39" s="287"/>
      <c r="C39" s="287"/>
      <c r="D39" s="287"/>
      <c r="E39" s="287"/>
      <c r="F39" s="287"/>
      <c r="G39" s="287"/>
    </row>
    <row r="40" spans="1:7">
      <c r="A40" s="287"/>
      <c r="B40" s="287"/>
      <c r="C40" s="287"/>
      <c r="D40" s="287"/>
      <c r="E40" s="287"/>
      <c r="F40" s="287"/>
      <c r="G40" s="287"/>
    </row>
    <row r="41" spans="1:7">
      <c r="A41" s="287"/>
      <c r="B41" s="287"/>
      <c r="C41" s="287"/>
      <c r="D41" s="287"/>
      <c r="E41" s="287"/>
      <c r="F41" s="287"/>
      <c r="G41" s="287"/>
    </row>
    <row r="42" spans="1:7">
      <c r="A42" s="287"/>
      <c r="B42" s="287"/>
      <c r="C42" s="287"/>
      <c r="D42" s="287"/>
      <c r="E42" s="287"/>
      <c r="F42" s="287"/>
      <c r="G42" s="287"/>
    </row>
    <row r="43" spans="1:7">
      <c r="A43" s="287"/>
      <c r="B43" s="287"/>
      <c r="C43" s="287"/>
      <c r="D43" s="287"/>
      <c r="E43" s="287"/>
      <c r="F43" s="287"/>
      <c r="G43" s="287"/>
    </row>
    <row r="44" spans="1:7">
      <c r="A44" s="287"/>
      <c r="B44" s="287"/>
      <c r="C44" s="287"/>
      <c r="D44" s="287"/>
      <c r="E44" s="287"/>
      <c r="F44" s="287"/>
      <c r="G44" s="287"/>
    </row>
    <row r="45" spans="1:7">
      <c r="A45" s="287"/>
      <c r="B45" s="287"/>
      <c r="C45" s="287"/>
      <c r="D45" s="287"/>
      <c r="E45" s="287"/>
      <c r="F45" s="287"/>
      <c r="G45" s="287"/>
    </row>
    <row r="46" spans="1:7">
      <c r="A46" s="287"/>
      <c r="B46" s="287"/>
      <c r="C46" s="287"/>
      <c r="D46" s="287"/>
      <c r="E46" s="287"/>
      <c r="F46" s="287"/>
      <c r="G46" s="287"/>
    </row>
    <row r="47" spans="1:7">
      <c r="A47" s="287"/>
      <c r="B47" s="287"/>
      <c r="C47" s="287"/>
      <c r="D47" s="287"/>
      <c r="E47" s="287"/>
      <c r="F47" s="287"/>
      <c r="G47" s="287"/>
    </row>
    <row r="48" spans="1:7">
      <c r="A48" s="287"/>
      <c r="B48" s="287"/>
      <c r="C48" s="287"/>
      <c r="D48" s="287"/>
      <c r="E48" s="287"/>
      <c r="F48" s="287"/>
      <c r="G48" s="287"/>
    </row>
    <row r="49" spans="1:7">
      <c r="A49" s="287"/>
      <c r="B49" s="287"/>
      <c r="C49" s="287"/>
      <c r="D49" s="287"/>
      <c r="E49" s="287"/>
      <c r="F49" s="287"/>
      <c r="G49" s="287"/>
    </row>
    <row r="50" spans="1:7">
      <c r="A50" s="287"/>
      <c r="B50" s="287"/>
      <c r="C50" s="287"/>
      <c r="D50" s="287"/>
      <c r="E50" s="287"/>
      <c r="F50" s="287"/>
      <c r="G50" s="287"/>
    </row>
    <row r="51" spans="1:7">
      <c r="A51" s="287"/>
      <c r="B51" s="287"/>
      <c r="C51" s="287"/>
      <c r="D51" s="287"/>
      <c r="E51" s="287"/>
      <c r="F51" s="287"/>
      <c r="G51" s="287"/>
    </row>
    <row r="52" spans="1:7">
      <c r="A52" s="287"/>
      <c r="B52" s="287"/>
      <c r="C52" s="287"/>
      <c r="D52" s="287"/>
      <c r="E52" s="287"/>
      <c r="F52" s="287"/>
      <c r="G52" s="287"/>
    </row>
    <row r="53" spans="1:7">
      <c r="A53" s="287"/>
      <c r="B53" s="287"/>
      <c r="C53" s="287"/>
      <c r="D53" s="287"/>
      <c r="E53" s="287"/>
      <c r="F53" s="287"/>
      <c r="G53" s="287"/>
    </row>
    <row r="54" spans="1:7">
      <c r="A54" s="287"/>
      <c r="B54" s="287"/>
      <c r="C54" s="287"/>
      <c r="D54" s="287"/>
      <c r="E54" s="287"/>
      <c r="F54" s="287"/>
      <c r="G54" s="287"/>
    </row>
    <row r="55" spans="1:7">
      <c r="A55" s="287"/>
      <c r="B55" s="287"/>
      <c r="C55" s="287"/>
      <c r="D55" s="287"/>
      <c r="E55" s="287"/>
      <c r="F55" s="287"/>
      <c r="G55" s="287"/>
    </row>
    <row r="56" spans="1:7">
      <c r="A56" s="287"/>
      <c r="B56" s="287"/>
      <c r="C56" s="287"/>
      <c r="D56" s="287"/>
      <c r="E56" s="287"/>
      <c r="F56" s="287"/>
      <c r="G56" s="287"/>
    </row>
    <row r="57" spans="1:7">
      <c r="A57" s="287"/>
      <c r="B57" s="287"/>
      <c r="C57" s="287"/>
      <c r="D57" s="287"/>
      <c r="E57" s="287"/>
      <c r="F57" s="287"/>
      <c r="G57" s="287"/>
    </row>
    <row r="58" spans="1:7">
      <c r="A58" s="287"/>
      <c r="B58" s="287"/>
      <c r="C58" s="287"/>
      <c r="D58" s="287"/>
      <c r="E58" s="287"/>
      <c r="F58" s="287"/>
      <c r="G58" s="287"/>
    </row>
    <row r="59" spans="1:7">
      <c r="A59" s="287"/>
      <c r="B59" s="287"/>
      <c r="C59" s="287"/>
      <c r="D59" s="287"/>
      <c r="E59" s="287"/>
      <c r="F59" s="287"/>
      <c r="G59" s="287"/>
    </row>
  </sheetData>
  <mergeCells count="11">
    <mergeCell ref="A9:A10"/>
    <mergeCell ref="B9:B10"/>
    <mergeCell ref="C9:E9"/>
    <mergeCell ref="F9:F10"/>
    <mergeCell ref="G9:G10"/>
    <mergeCell ref="A8:G8"/>
    <mergeCell ref="A2:G2"/>
    <mergeCell ref="A3:G3"/>
    <mergeCell ref="A4:G4"/>
    <mergeCell ref="C6:E6"/>
    <mergeCell ref="F6:G6"/>
  </mergeCells>
  <printOptions horizontalCentered="1"/>
  <pageMargins left="0.31496062992125984" right="0.31496062992125984" top="1.3779527559055118" bottom="0.47244094488188981" header="0.31496062992125984" footer="0.31496062992125984"/>
  <pageSetup scale="70" orientation="landscape" r:id="rId1"/>
  <headerFooter>
    <oddHeader>&amp;C&amp;G</oddHeader>
    <oddFooter>&amp;C&amp;G</oddFooter>
  </headerFooter>
  <ignoredErrors>
    <ignoredError sqref="A11:G11"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view="pageBreakPreview" zoomScale="60" zoomScaleNormal="89" workbookViewId="0">
      <selection sqref="A1:P1"/>
    </sheetView>
  </sheetViews>
  <sheetFormatPr baseColWidth="10" defaultColWidth="11.42578125" defaultRowHeight="13.5"/>
  <cols>
    <col min="1" max="1" width="4.7109375" style="2" customWidth="1"/>
    <col min="2" max="3" width="3.140625" style="2" customWidth="1"/>
    <col min="4" max="4" width="4" style="2" customWidth="1"/>
    <col min="5" max="5" width="3.140625" style="2" customWidth="1"/>
    <col min="6" max="6" width="39.7109375" style="2" customWidth="1"/>
    <col min="7" max="7" width="9.140625" style="2" customWidth="1"/>
    <col min="8" max="8" width="8.42578125" style="2" bestFit="1" customWidth="1"/>
    <col min="9" max="9" width="11.140625" style="2" bestFit="1" customWidth="1"/>
    <col min="10" max="10" width="10.7109375" style="2" bestFit="1" customWidth="1"/>
    <col min="11" max="11" width="10.140625" style="2" bestFit="1" customWidth="1"/>
    <col min="12" max="12" width="11.140625" style="2" bestFit="1" customWidth="1"/>
    <col min="13" max="13" width="14.140625" style="2" bestFit="1" customWidth="1"/>
    <col min="14" max="14" width="10.7109375" style="2" bestFit="1" customWidth="1"/>
    <col min="15" max="15" width="8.85546875" style="2" bestFit="1" customWidth="1"/>
    <col min="16" max="16" width="7.85546875" style="2" bestFit="1" customWidth="1"/>
    <col min="17" max="16384" width="11.42578125" style="2"/>
  </cols>
  <sheetData>
    <row r="1" spans="1:16" ht="20.25" customHeight="1">
      <c r="A1" s="656" t="s">
        <v>66</v>
      </c>
      <c r="B1" s="657"/>
      <c r="C1" s="657"/>
      <c r="D1" s="657"/>
      <c r="E1" s="657"/>
      <c r="F1" s="657"/>
      <c r="G1" s="657"/>
      <c r="H1" s="657"/>
      <c r="I1" s="657"/>
      <c r="J1" s="657"/>
      <c r="K1" s="657"/>
      <c r="L1" s="657"/>
      <c r="M1" s="657"/>
      <c r="N1" s="657"/>
      <c r="O1" s="657"/>
      <c r="P1" s="658"/>
    </row>
    <row r="2" spans="1:16" ht="12.75" customHeight="1">
      <c r="A2" s="192"/>
      <c r="B2" s="193"/>
      <c r="C2" s="193"/>
      <c r="D2" s="194"/>
      <c r="E2" s="195"/>
      <c r="F2" s="195"/>
      <c r="G2" s="195"/>
      <c r="H2" s="195"/>
      <c r="I2" s="195"/>
      <c r="J2" s="195"/>
      <c r="K2" s="195"/>
      <c r="L2" s="195"/>
      <c r="M2" s="195"/>
      <c r="N2" s="195"/>
      <c r="O2" s="194"/>
      <c r="P2" s="196"/>
    </row>
    <row r="3" spans="1:16" ht="30" customHeight="1">
      <c r="A3" s="665" t="s">
        <v>451</v>
      </c>
      <c r="B3" s="637"/>
      <c r="C3" s="637"/>
      <c r="D3" s="637"/>
      <c r="E3" s="637"/>
      <c r="F3" s="637"/>
      <c r="G3" s="637"/>
      <c r="H3" s="637"/>
      <c r="I3" s="637"/>
      <c r="J3" s="637"/>
      <c r="K3" s="637"/>
      <c r="L3" s="637"/>
      <c r="M3" s="637"/>
      <c r="N3" s="637"/>
      <c r="O3" s="637"/>
      <c r="P3" s="638"/>
    </row>
    <row r="4" spans="1:16" ht="15" customHeight="1">
      <c r="A4" s="652" t="s">
        <v>118</v>
      </c>
      <c r="B4" s="652" t="s">
        <v>48</v>
      </c>
      <c r="C4" s="652" t="s">
        <v>49</v>
      </c>
      <c r="D4" s="652" t="s">
        <v>50</v>
      </c>
      <c r="E4" s="652" t="s">
        <v>4</v>
      </c>
      <c r="F4" s="652" t="s">
        <v>6</v>
      </c>
      <c r="G4" s="652" t="s">
        <v>19</v>
      </c>
      <c r="H4" s="662" t="s">
        <v>26</v>
      </c>
      <c r="I4" s="663"/>
      <c r="J4" s="663"/>
      <c r="K4" s="663"/>
      <c r="L4" s="663"/>
      <c r="M4" s="663"/>
      <c r="N4" s="663"/>
      <c r="O4" s="663"/>
      <c r="P4" s="664"/>
    </row>
    <row r="5" spans="1:16" ht="15" customHeight="1">
      <c r="A5" s="653"/>
      <c r="B5" s="653"/>
      <c r="C5" s="653"/>
      <c r="D5" s="655"/>
      <c r="E5" s="653"/>
      <c r="F5" s="653"/>
      <c r="G5" s="653"/>
      <c r="H5" s="659" t="s">
        <v>21</v>
      </c>
      <c r="I5" s="660"/>
      <c r="J5" s="661"/>
      <c r="K5" s="659" t="s">
        <v>22</v>
      </c>
      <c r="L5" s="660"/>
      <c r="M5" s="660"/>
      <c r="N5" s="660"/>
      <c r="O5" s="660"/>
      <c r="P5" s="661"/>
    </row>
    <row r="6" spans="1:16" ht="30.6" customHeight="1">
      <c r="A6" s="654"/>
      <c r="B6" s="654"/>
      <c r="C6" s="654"/>
      <c r="D6" s="654"/>
      <c r="E6" s="654"/>
      <c r="F6" s="654"/>
      <c r="G6" s="654"/>
      <c r="H6" s="188" t="s">
        <v>23</v>
      </c>
      <c r="I6" s="188" t="s">
        <v>24</v>
      </c>
      <c r="J6" s="188" t="s">
        <v>25</v>
      </c>
      <c r="K6" s="191" t="s">
        <v>83</v>
      </c>
      <c r="L6" s="191" t="s">
        <v>32</v>
      </c>
      <c r="M6" s="191" t="s">
        <v>80</v>
      </c>
      <c r="N6" s="191" t="s">
        <v>81</v>
      </c>
      <c r="O6" s="191" t="s">
        <v>3</v>
      </c>
      <c r="P6" s="191" t="s">
        <v>82</v>
      </c>
    </row>
    <row r="7" spans="1:16">
      <c r="A7" s="22"/>
      <c r="B7" s="22"/>
      <c r="C7" s="22"/>
      <c r="D7" s="22"/>
      <c r="E7" s="22"/>
      <c r="F7" s="22"/>
      <c r="G7" s="23"/>
      <c r="H7" s="23" t="s">
        <v>7</v>
      </c>
      <c r="I7" s="23" t="s">
        <v>7</v>
      </c>
      <c r="J7" s="23" t="s">
        <v>7</v>
      </c>
      <c r="K7" s="23" t="s">
        <v>8</v>
      </c>
      <c r="L7" s="23" t="s">
        <v>8</v>
      </c>
      <c r="M7" s="23" t="s">
        <v>8</v>
      </c>
      <c r="N7" s="23" t="s">
        <v>8</v>
      </c>
      <c r="O7" s="23" t="s">
        <v>8</v>
      </c>
      <c r="P7" s="23" t="s">
        <v>8</v>
      </c>
    </row>
    <row r="8" spans="1:16" ht="13.5" customHeight="1">
      <c r="A8" s="23"/>
      <c r="B8" s="23"/>
      <c r="C8" s="23"/>
      <c r="D8" s="23"/>
      <c r="E8" s="23"/>
      <c r="F8" s="23"/>
      <c r="G8" s="22"/>
      <c r="H8" s="22"/>
      <c r="I8" s="24"/>
      <c r="J8" s="24"/>
      <c r="K8" s="25"/>
      <c r="L8" s="25"/>
      <c r="M8" s="25"/>
      <c r="N8" s="25"/>
      <c r="O8" s="26"/>
      <c r="P8" s="26"/>
    </row>
    <row r="9" spans="1:16" ht="13.5" customHeight="1">
      <c r="A9" s="23"/>
      <c r="B9" s="23"/>
      <c r="C9" s="23"/>
      <c r="D9" s="23"/>
      <c r="E9" s="23"/>
      <c r="F9" s="22"/>
      <c r="G9" s="22"/>
      <c r="H9" s="22"/>
      <c r="I9" s="24"/>
      <c r="J9" s="24"/>
      <c r="K9" s="25"/>
      <c r="L9" s="25"/>
      <c r="M9" s="25"/>
      <c r="N9" s="25"/>
      <c r="O9" s="26"/>
      <c r="P9" s="26"/>
    </row>
    <row r="10" spans="1:16">
      <c r="A10" s="27"/>
      <c r="B10" s="27"/>
      <c r="C10" s="23"/>
      <c r="D10" s="28"/>
      <c r="E10" s="28"/>
      <c r="F10" s="22"/>
      <c r="G10" s="22"/>
      <c r="H10" s="22"/>
      <c r="I10" s="24"/>
      <c r="J10" s="24"/>
      <c r="K10" s="25"/>
      <c r="L10" s="25"/>
      <c r="M10" s="25"/>
      <c r="N10" s="25"/>
      <c r="O10" s="26"/>
      <c r="P10" s="26"/>
    </row>
    <row r="11" spans="1:16" ht="13.5" customHeight="1">
      <c r="A11" s="27"/>
      <c r="B11" s="27"/>
      <c r="C11" s="27"/>
      <c r="D11" s="23"/>
      <c r="E11" s="23"/>
      <c r="F11" s="23"/>
      <c r="G11" s="23"/>
      <c r="H11" s="23"/>
      <c r="I11" s="25"/>
      <c r="J11" s="25"/>
      <c r="K11" s="29"/>
      <c r="L11" s="29"/>
      <c r="M11" s="29"/>
      <c r="N11" s="29"/>
      <c r="O11" s="26"/>
      <c r="P11" s="26"/>
    </row>
    <row r="12" spans="1:16">
      <c r="A12" s="7"/>
      <c r="B12" s="27"/>
      <c r="C12" s="27"/>
      <c r="D12" s="23"/>
      <c r="E12" s="23"/>
      <c r="F12" s="23"/>
      <c r="G12" s="23"/>
      <c r="H12" s="7"/>
      <c r="I12" s="25"/>
      <c r="J12" s="25"/>
      <c r="K12" s="25"/>
      <c r="L12" s="25"/>
      <c r="M12" s="25"/>
      <c r="N12" s="25"/>
      <c r="O12" s="26"/>
      <c r="P12" s="26"/>
    </row>
    <row r="13" spans="1:16">
      <c r="A13" s="7"/>
      <c r="B13" s="7"/>
      <c r="C13" s="7"/>
      <c r="D13" s="7"/>
      <c r="E13" s="7"/>
      <c r="F13" s="7"/>
      <c r="G13" s="7"/>
      <c r="H13" s="7"/>
      <c r="I13" s="25"/>
      <c r="J13" s="25"/>
      <c r="K13" s="25"/>
      <c r="L13" s="25"/>
      <c r="M13" s="25"/>
      <c r="N13" s="25"/>
      <c r="O13" s="26"/>
      <c r="P13" s="26"/>
    </row>
    <row r="14" spans="1:16">
      <c r="A14" s="7"/>
      <c r="B14" s="7"/>
      <c r="C14" s="7"/>
      <c r="D14" s="7"/>
      <c r="E14" s="7"/>
      <c r="F14" s="7"/>
      <c r="G14" s="7"/>
      <c r="H14" s="7"/>
      <c r="I14" s="25"/>
      <c r="J14" s="25"/>
      <c r="K14" s="25"/>
      <c r="L14" s="25"/>
      <c r="M14" s="25"/>
      <c r="N14" s="25"/>
      <c r="O14" s="26"/>
      <c r="P14" s="26"/>
    </row>
    <row r="15" spans="1:16">
      <c r="A15" s="7"/>
      <c r="B15" s="7"/>
      <c r="C15" s="7"/>
      <c r="D15" s="7"/>
      <c r="E15" s="7"/>
      <c r="F15" s="7"/>
      <c r="G15" s="7"/>
      <c r="H15" s="7"/>
      <c r="I15" s="25"/>
      <c r="J15" s="25"/>
      <c r="K15" s="25"/>
      <c r="L15" s="25"/>
      <c r="M15" s="25"/>
      <c r="N15" s="25"/>
      <c r="O15" s="26"/>
      <c r="P15" s="26"/>
    </row>
    <row r="16" spans="1:16">
      <c r="A16" s="7"/>
      <c r="B16" s="7"/>
      <c r="C16" s="7"/>
      <c r="D16" s="7"/>
      <c r="E16" s="7"/>
      <c r="F16" s="7"/>
      <c r="G16" s="7"/>
      <c r="H16" s="7"/>
      <c r="I16" s="25"/>
      <c r="J16" s="25"/>
      <c r="K16" s="25"/>
      <c r="L16" s="25"/>
      <c r="M16" s="25"/>
      <c r="N16" s="25"/>
      <c r="O16" s="26"/>
      <c r="P16" s="26"/>
    </row>
    <row r="17" spans="1:16">
      <c r="A17" s="7"/>
      <c r="B17" s="7"/>
      <c r="C17" s="7"/>
      <c r="D17" s="7"/>
      <c r="E17" s="7"/>
      <c r="F17" s="7"/>
      <c r="G17" s="7"/>
      <c r="H17" s="7"/>
      <c r="I17" s="25"/>
      <c r="J17" s="25"/>
      <c r="K17" s="25"/>
      <c r="L17" s="25"/>
      <c r="M17" s="25"/>
      <c r="N17" s="25"/>
      <c r="O17" s="26"/>
      <c r="P17" s="26"/>
    </row>
    <row r="18" spans="1:16">
      <c r="A18" s="7"/>
      <c r="B18" s="7"/>
      <c r="C18" s="7"/>
      <c r="D18" s="7"/>
      <c r="E18" s="7"/>
      <c r="F18" s="7"/>
      <c r="G18" s="7"/>
      <c r="H18" s="7"/>
      <c r="I18" s="25"/>
      <c r="J18" s="25"/>
      <c r="K18" s="25"/>
      <c r="L18" s="25"/>
      <c r="M18" s="25"/>
      <c r="N18" s="25"/>
      <c r="O18" s="26"/>
      <c r="P18" s="26"/>
    </row>
    <row r="19" spans="1:16">
      <c r="A19" s="7"/>
      <c r="B19" s="7"/>
      <c r="C19" s="7"/>
      <c r="D19" s="7"/>
      <c r="E19" s="7"/>
      <c r="F19" s="7"/>
      <c r="G19" s="7"/>
      <c r="H19" s="7"/>
      <c r="I19" s="25"/>
      <c r="J19" s="25"/>
      <c r="K19" s="25"/>
      <c r="L19" s="25"/>
      <c r="M19" s="25"/>
      <c r="N19" s="25"/>
      <c r="O19" s="26"/>
      <c r="P19" s="26"/>
    </row>
    <row r="20" spans="1:16">
      <c r="A20" s="7"/>
      <c r="B20" s="7"/>
      <c r="C20" s="7"/>
      <c r="D20" s="7"/>
      <c r="E20" s="7"/>
      <c r="F20" s="7"/>
      <c r="G20" s="7"/>
      <c r="H20" s="7"/>
      <c r="I20" s="25"/>
      <c r="J20" s="25"/>
      <c r="K20" s="25"/>
      <c r="L20" s="25"/>
      <c r="M20" s="25"/>
      <c r="N20" s="25"/>
      <c r="O20" s="26"/>
      <c r="P20" s="26"/>
    </row>
    <row r="21" spans="1:16">
      <c r="A21" s="7"/>
      <c r="B21" s="7"/>
      <c r="C21" s="7"/>
      <c r="D21" s="7"/>
      <c r="E21" s="7"/>
      <c r="F21" s="7"/>
      <c r="G21" s="7"/>
      <c r="H21" s="7"/>
      <c r="I21" s="25"/>
      <c r="J21" s="25"/>
      <c r="K21" s="25"/>
      <c r="L21" s="25"/>
      <c r="M21" s="25"/>
      <c r="N21" s="25"/>
      <c r="O21" s="26"/>
      <c r="P21" s="26"/>
    </row>
    <row r="22" spans="1:16">
      <c r="A22" s="7"/>
      <c r="B22" s="7"/>
      <c r="C22" s="7"/>
      <c r="D22" s="7"/>
      <c r="E22" s="7"/>
      <c r="F22" s="7"/>
      <c r="G22" s="7"/>
      <c r="H22" s="7"/>
      <c r="I22" s="25"/>
      <c r="J22" s="25"/>
      <c r="K22" s="25"/>
      <c r="L22" s="25"/>
      <c r="M22" s="25"/>
      <c r="N22" s="25"/>
      <c r="O22" s="26"/>
      <c r="P22" s="26"/>
    </row>
    <row r="23" spans="1:16">
      <c r="A23" s="7"/>
      <c r="B23" s="7"/>
      <c r="C23" s="7"/>
      <c r="D23" s="7"/>
      <c r="E23" s="7"/>
      <c r="F23" s="7"/>
      <c r="G23" s="7"/>
      <c r="H23" s="7"/>
      <c r="I23" s="25"/>
      <c r="J23" s="25"/>
      <c r="K23" s="25"/>
      <c r="L23" s="25"/>
      <c r="M23" s="25"/>
      <c r="N23" s="25"/>
      <c r="O23" s="26"/>
      <c r="P23" s="26"/>
    </row>
    <row r="24" spans="1:16">
      <c r="A24" s="7"/>
      <c r="B24" s="7"/>
      <c r="C24" s="7"/>
      <c r="D24" s="7"/>
      <c r="E24" s="7"/>
      <c r="F24" s="7"/>
      <c r="G24" s="7"/>
      <c r="H24" s="7"/>
      <c r="I24" s="25"/>
      <c r="J24" s="25"/>
      <c r="K24" s="25"/>
      <c r="L24" s="25"/>
      <c r="M24" s="25"/>
      <c r="N24" s="25"/>
      <c r="O24" s="26"/>
      <c r="P24" s="26"/>
    </row>
    <row r="25" spans="1:16">
      <c r="A25" s="7"/>
      <c r="B25" s="7"/>
      <c r="C25" s="7"/>
      <c r="D25" s="7"/>
      <c r="E25" s="7"/>
      <c r="F25" s="7"/>
      <c r="G25" s="7"/>
      <c r="H25" s="7"/>
      <c r="I25" s="25"/>
      <c r="J25" s="25"/>
      <c r="K25" s="25"/>
      <c r="L25" s="25"/>
      <c r="M25" s="25"/>
      <c r="N25" s="25"/>
      <c r="O25" s="26"/>
      <c r="P25" s="26"/>
    </row>
    <row r="26" spans="1:16">
      <c r="A26" s="7"/>
      <c r="B26" s="7"/>
      <c r="C26" s="7"/>
      <c r="D26" s="7"/>
      <c r="E26" s="7"/>
      <c r="F26" s="7"/>
      <c r="G26" s="7"/>
      <c r="H26" s="7"/>
      <c r="I26" s="25"/>
      <c r="J26" s="25"/>
      <c r="K26" s="25"/>
      <c r="L26" s="25"/>
      <c r="M26" s="25"/>
      <c r="N26" s="25"/>
      <c r="O26" s="26"/>
      <c r="P26" s="26"/>
    </row>
    <row r="27" spans="1:16">
      <c r="A27" s="7"/>
      <c r="B27" s="7"/>
      <c r="C27" s="7"/>
      <c r="D27" s="7"/>
      <c r="E27" s="7"/>
      <c r="F27" s="7"/>
      <c r="G27" s="7"/>
      <c r="H27" s="7"/>
      <c r="I27" s="25"/>
      <c r="J27" s="25"/>
      <c r="K27" s="25"/>
      <c r="L27" s="25"/>
      <c r="M27" s="25"/>
      <c r="N27" s="25"/>
      <c r="O27" s="26"/>
      <c r="P27" s="26"/>
    </row>
    <row r="28" spans="1:16">
      <c r="A28" s="7"/>
      <c r="B28" s="7"/>
      <c r="C28" s="7"/>
      <c r="D28" s="7"/>
      <c r="E28" s="7"/>
      <c r="F28" s="7"/>
      <c r="G28" s="7"/>
      <c r="H28" s="7"/>
      <c r="I28" s="25"/>
      <c r="J28" s="25"/>
      <c r="K28" s="25"/>
      <c r="L28" s="25"/>
      <c r="M28" s="25"/>
      <c r="N28" s="25"/>
      <c r="O28" s="26"/>
      <c r="P28" s="26"/>
    </row>
    <row r="29" spans="1:16">
      <c r="A29" s="7"/>
      <c r="B29" s="7"/>
      <c r="C29" s="7"/>
      <c r="D29" s="7"/>
      <c r="E29" s="7"/>
      <c r="F29" s="7"/>
      <c r="G29" s="7"/>
      <c r="H29" s="7"/>
      <c r="I29" s="25"/>
      <c r="J29" s="25"/>
      <c r="K29" s="25"/>
      <c r="L29" s="25"/>
      <c r="M29" s="25"/>
      <c r="N29" s="25"/>
      <c r="O29" s="26"/>
      <c r="P29" s="26"/>
    </row>
    <row r="30" spans="1:16">
      <c r="A30" s="7"/>
      <c r="B30" s="7"/>
      <c r="C30" s="7"/>
      <c r="D30" s="7"/>
      <c r="E30" s="7"/>
      <c r="F30" s="7"/>
      <c r="G30" s="7"/>
      <c r="H30" s="7"/>
      <c r="I30" s="25"/>
      <c r="J30" s="25"/>
      <c r="K30" s="25"/>
      <c r="L30" s="25"/>
      <c r="M30" s="25"/>
      <c r="N30" s="25"/>
      <c r="O30" s="26"/>
      <c r="P30" s="26"/>
    </row>
    <row r="31" spans="1:16">
      <c r="A31" s="7"/>
      <c r="B31" s="7"/>
      <c r="C31" s="7"/>
      <c r="D31" s="7"/>
      <c r="E31" s="7"/>
      <c r="F31" s="7"/>
      <c r="G31" s="7"/>
      <c r="H31" s="7"/>
      <c r="I31" s="25"/>
      <c r="J31" s="25"/>
      <c r="K31" s="25"/>
      <c r="L31" s="25"/>
      <c r="M31" s="25"/>
      <c r="N31" s="25"/>
      <c r="O31" s="26"/>
      <c r="P31" s="26"/>
    </row>
    <row r="32" spans="1:16">
      <c r="A32" s="7"/>
      <c r="B32" s="7"/>
      <c r="C32" s="7"/>
      <c r="D32" s="7"/>
      <c r="E32" s="7"/>
      <c r="F32" s="30" t="s">
        <v>34</v>
      </c>
      <c r="G32" s="7"/>
      <c r="H32" s="7"/>
      <c r="I32" s="25"/>
      <c r="J32" s="25"/>
      <c r="K32" s="25"/>
      <c r="L32" s="25"/>
      <c r="M32" s="25"/>
      <c r="N32" s="25"/>
      <c r="O32" s="26"/>
      <c r="P32" s="26"/>
    </row>
    <row r="33" spans="1:16">
      <c r="A33" s="8"/>
      <c r="B33" s="8"/>
      <c r="C33" s="8"/>
      <c r="D33" s="8"/>
      <c r="E33" s="8"/>
      <c r="F33" s="8"/>
      <c r="G33" s="8"/>
      <c r="H33" s="8"/>
      <c r="I33" s="31"/>
      <c r="J33" s="31"/>
      <c r="K33" s="31"/>
      <c r="L33" s="31"/>
      <c r="M33" s="31"/>
      <c r="N33" s="31"/>
      <c r="O33" s="32"/>
      <c r="P33" s="32"/>
    </row>
    <row r="34" spans="1:16">
      <c r="E34" s="648"/>
      <c r="F34" s="648"/>
      <c r="G34" s="648"/>
      <c r="H34" s="649"/>
      <c r="I34" s="649"/>
      <c r="J34" s="649"/>
      <c r="K34" s="650"/>
      <c r="L34" s="650"/>
      <c r="M34" s="650"/>
      <c r="N34" s="650"/>
      <c r="O34" s="650"/>
      <c r="P34" s="650"/>
    </row>
    <row r="36" spans="1:16">
      <c r="A36" s="33"/>
      <c r="B36" s="33"/>
      <c r="C36" s="136" t="s">
        <v>67</v>
      </c>
      <c r="D36" s="137"/>
      <c r="E36" s="133"/>
      <c r="F36" s="134"/>
      <c r="G36" s="134"/>
      <c r="H36" s="138"/>
      <c r="I36" s="133"/>
      <c r="J36" s="139" t="s">
        <v>70</v>
      </c>
      <c r="K36" s="667"/>
      <c r="L36" s="667"/>
      <c r="M36" s="667"/>
      <c r="N36" s="667"/>
      <c r="O36" s="667"/>
      <c r="P36" s="135"/>
    </row>
    <row r="37" spans="1:16">
      <c r="D37" s="139"/>
      <c r="E37" s="139"/>
      <c r="F37" s="651" t="s">
        <v>453</v>
      </c>
      <c r="G37" s="651"/>
      <c r="H37" s="139"/>
      <c r="I37" s="135"/>
      <c r="J37" s="139"/>
      <c r="K37" s="668" t="s">
        <v>446</v>
      </c>
      <c r="L37" s="668"/>
      <c r="M37" s="668"/>
      <c r="N37" s="668"/>
      <c r="O37" s="668"/>
      <c r="P37" s="135"/>
    </row>
    <row r="38" spans="1:16" s="318" customFormat="1">
      <c r="F38" s="666" t="s">
        <v>455</v>
      </c>
      <c r="G38" s="666"/>
      <c r="K38" s="666" t="s">
        <v>458</v>
      </c>
      <c r="L38" s="666"/>
      <c r="M38" s="666"/>
      <c r="N38" s="666"/>
      <c r="O38" s="666"/>
    </row>
    <row r="39" spans="1:16" s="318" customFormat="1" ht="27" customHeight="1">
      <c r="K39" s="669" t="s">
        <v>459</v>
      </c>
      <c r="L39" s="669"/>
      <c r="M39" s="669"/>
      <c r="N39" s="669"/>
      <c r="O39" s="669"/>
    </row>
  </sheetData>
  <mergeCells count="21">
    <mergeCell ref="F38:G38"/>
    <mergeCell ref="K36:O36"/>
    <mergeCell ref="K37:O37"/>
    <mergeCell ref="K39:O39"/>
    <mergeCell ref="K38:O38"/>
    <mergeCell ref="D4:D6"/>
    <mergeCell ref="C4:C6"/>
    <mergeCell ref="A1:P1"/>
    <mergeCell ref="B4:B6"/>
    <mergeCell ref="H5:J5"/>
    <mergeCell ref="A4:A6"/>
    <mergeCell ref="H4:P4"/>
    <mergeCell ref="K5:P5"/>
    <mergeCell ref="G4:G6"/>
    <mergeCell ref="A3:P3"/>
    <mergeCell ref="E34:G34"/>
    <mergeCell ref="H34:J34"/>
    <mergeCell ref="K34:P34"/>
    <mergeCell ref="F37:G37"/>
    <mergeCell ref="F4:F6"/>
    <mergeCell ref="E4:E6"/>
  </mergeCells>
  <printOptions horizontalCentered="1"/>
  <pageMargins left="0.39370078740157483" right="0.39370078740157483" top="1.3779527559055118" bottom="0.39370078740157483" header="0.19685039370078741" footer="0.19685039370078741"/>
  <pageSetup scale="80" orientation="landscape" r:id="rId1"/>
  <headerFooter alignWithMargins="0">
    <oddHeader>&amp;C&amp;G</oddHeader>
    <oddFooter>&amp;C&amp;G</oddFooter>
  </headerFooter>
  <ignoredErrors>
    <ignoredError sqref="O7:P7 H7:J7 K7:N7"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zoomScale="89" zoomScaleNormal="89" workbookViewId="0">
      <selection activeCell="A7" sqref="A7"/>
    </sheetView>
  </sheetViews>
  <sheetFormatPr baseColWidth="10" defaultColWidth="11.42578125" defaultRowHeight="13.5"/>
  <cols>
    <col min="1" max="1" width="4.7109375" style="2" customWidth="1"/>
    <col min="2" max="3" width="3.140625" style="2" customWidth="1"/>
    <col min="4" max="4" width="4" style="2" customWidth="1"/>
    <col min="5" max="5" width="3.140625" style="2" customWidth="1"/>
    <col min="6" max="6" width="39.7109375" style="2" customWidth="1"/>
    <col min="7" max="7" width="9.140625" style="2" customWidth="1"/>
    <col min="8" max="8" width="8.42578125" style="2" bestFit="1" customWidth="1"/>
    <col min="9" max="9" width="11.140625" style="2" bestFit="1" customWidth="1"/>
    <col min="10" max="10" width="10.7109375" style="2" bestFit="1" customWidth="1"/>
    <col min="11" max="11" width="10.140625" style="2" bestFit="1" customWidth="1"/>
    <col min="12" max="12" width="11.140625" style="2" bestFit="1" customWidth="1"/>
    <col min="13" max="13" width="14.140625" style="2" bestFit="1" customWidth="1"/>
    <col min="14" max="14" width="10.7109375" style="2" bestFit="1" customWidth="1"/>
    <col min="15" max="15" width="8.85546875" style="2" bestFit="1" customWidth="1"/>
    <col min="16" max="16" width="7.85546875" style="2" bestFit="1" customWidth="1"/>
    <col min="17" max="16384" width="11.42578125" style="2"/>
  </cols>
  <sheetData>
    <row r="1" spans="1:16" ht="20.25" customHeight="1">
      <c r="A1" s="656" t="s">
        <v>35</v>
      </c>
      <c r="B1" s="657"/>
      <c r="C1" s="657"/>
      <c r="D1" s="657"/>
      <c r="E1" s="657"/>
      <c r="F1" s="657"/>
      <c r="G1" s="657"/>
      <c r="H1" s="657"/>
      <c r="I1" s="657"/>
      <c r="J1" s="657"/>
      <c r="K1" s="657"/>
      <c r="L1" s="657"/>
      <c r="M1" s="657"/>
      <c r="N1" s="657"/>
      <c r="O1" s="657"/>
      <c r="P1" s="658"/>
    </row>
    <row r="2" spans="1:16" ht="12.75" customHeight="1">
      <c r="A2" s="192"/>
      <c r="B2" s="193"/>
      <c r="C2" s="193"/>
      <c r="D2" s="194"/>
      <c r="E2" s="195"/>
      <c r="F2" s="195"/>
      <c r="G2" s="195"/>
      <c r="H2" s="195"/>
      <c r="I2" s="195"/>
      <c r="J2" s="195"/>
      <c r="K2" s="195"/>
      <c r="L2" s="194"/>
      <c r="M2" s="194"/>
      <c r="N2" s="194"/>
      <c r="O2" s="194"/>
      <c r="P2" s="196"/>
    </row>
    <row r="3" spans="1:16" s="15" customFormat="1" ht="30" customHeight="1">
      <c r="A3" s="665" t="s">
        <v>460</v>
      </c>
      <c r="B3" s="637"/>
      <c r="C3" s="637"/>
      <c r="D3" s="637"/>
      <c r="E3" s="637"/>
      <c r="F3" s="637"/>
      <c r="G3" s="637"/>
      <c r="H3" s="637"/>
      <c r="I3" s="637"/>
      <c r="J3" s="637"/>
      <c r="K3" s="637"/>
      <c r="L3" s="637"/>
      <c r="M3" s="637"/>
      <c r="N3" s="637"/>
      <c r="O3" s="637"/>
      <c r="P3" s="638"/>
    </row>
    <row r="4" spans="1:16" ht="15" customHeight="1">
      <c r="A4" s="670" t="s">
        <v>118</v>
      </c>
      <c r="B4" s="670" t="s">
        <v>48</v>
      </c>
      <c r="C4" s="670" t="s">
        <v>49</v>
      </c>
      <c r="D4" s="670" t="s">
        <v>50</v>
      </c>
      <c r="E4" s="670" t="s">
        <v>4</v>
      </c>
      <c r="F4" s="670" t="s">
        <v>6</v>
      </c>
      <c r="G4" s="652" t="s">
        <v>19</v>
      </c>
      <c r="H4" s="662" t="s">
        <v>26</v>
      </c>
      <c r="I4" s="663"/>
      <c r="J4" s="663"/>
      <c r="K4" s="663"/>
      <c r="L4" s="663"/>
      <c r="M4" s="663"/>
      <c r="N4" s="663"/>
      <c r="O4" s="663"/>
      <c r="P4" s="664"/>
    </row>
    <row r="5" spans="1:16" ht="15" customHeight="1">
      <c r="A5" s="671"/>
      <c r="B5" s="671"/>
      <c r="C5" s="671"/>
      <c r="D5" s="673"/>
      <c r="E5" s="671"/>
      <c r="F5" s="671"/>
      <c r="G5" s="653"/>
      <c r="H5" s="659" t="s">
        <v>21</v>
      </c>
      <c r="I5" s="660"/>
      <c r="J5" s="660"/>
      <c r="K5" s="659" t="s">
        <v>22</v>
      </c>
      <c r="L5" s="660"/>
      <c r="M5" s="660"/>
      <c r="N5" s="660"/>
      <c r="O5" s="660"/>
      <c r="P5" s="661"/>
    </row>
    <row r="6" spans="1:16" ht="30.6" customHeight="1">
      <c r="A6" s="672"/>
      <c r="B6" s="672"/>
      <c r="C6" s="672"/>
      <c r="D6" s="674"/>
      <c r="E6" s="672"/>
      <c r="F6" s="672"/>
      <c r="G6" s="675"/>
      <c r="H6" s="188" t="s">
        <v>23</v>
      </c>
      <c r="I6" s="188" t="s">
        <v>24</v>
      </c>
      <c r="J6" s="188" t="s">
        <v>25</v>
      </c>
      <c r="K6" s="191" t="s">
        <v>83</v>
      </c>
      <c r="L6" s="191" t="s">
        <v>32</v>
      </c>
      <c r="M6" s="191" t="s">
        <v>80</v>
      </c>
      <c r="N6" s="191" t="s">
        <v>81</v>
      </c>
      <c r="O6" s="191" t="s">
        <v>3</v>
      </c>
      <c r="P6" s="191" t="s">
        <v>82</v>
      </c>
    </row>
    <row r="7" spans="1:16">
      <c r="A7" s="22"/>
      <c r="B7" s="22"/>
      <c r="C7" s="22"/>
      <c r="D7" s="22"/>
      <c r="E7" s="22"/>
      <c r="F7" s="22"/>
      <c r="G7" s="23"/>
      <c r="H7" s="23" t="s">
        <v>7</v>
      </c>
      <c r="I7" s="23" t="s">
        <v>7</v>
      </c>
      <c r="J7" s="23" t="s">
        <v>7</v>
      </c>
      <c r="K7" s="23" t="s">
        <v>8</v>
      </c>
      <c r="L7" s="23" t="s">
        <v>8</v>
      </c>
      <c r="M7" s="23" t="s">
        <v>8</v>
      </c>
      <c r="N7" s="23" t="s">
        <v>8</v>
      </c>
      <c r="O7" s="23" t="s">
        <v>8</v>
      </c>
      <c r="P7" s="23" t="s">
        <v>8</v>
      </c>
    </row>
    <row r="8" spans="1:16" ht="13.5" customHeight="1">
      <c r="A8" s="23"/>
      <c r="B8" s="23"/>
      <c r="C8" s="23"/>
      <c r="D8" s="23"/>
      <c r="E8" s="23"/>
      <c r="F8" s="23"/>
      <c r="G8" s="22"/>
      <c r="H8" s="22"/>
      <c r="I8" s="24"/>
      <c r="J8" s="24"/>
      <c r="K8" s="25"/>
      <c r="L8" s="26"/>
      <c r="M8" s="26"/>
      <c r="N8" s="26"/>
      <c r="O8" s="26"/>
      <c r="P8" s="26"/>
    </row>
    <row r="9" spans="1:16" ht="13.5" customHeight="1">
      <c r="A9" s="23"/>
      <c r="B9" s="23"/>
      <c r="C9" s="23"/>
      <c r="D9" s="23"/>
      <c r="E9" s="23"/>
      <c r="F9" s="22"/>
      <c r="G9" s="22"/>
      <c r="H9" s="22"/>
      <c r="I9" s="24"/>
      <c r="J9" s="24"/>
      <c r="K9" s="25"/>
      <c r="L9" s="26"/>
      <c r="M9" s="26"/>
      <c r="N9" s="26"/>
      <c r="O9" s="26"/>
      <c r="P9" s="26"/>
    </row>
    <row r="10" spans="1:16">
      <c r="A10" s="27"/>
      <c r="B10" s="27"/>
      <c r="C10" s="23"/>
      <c r="D10" s="28"/>
      <c r="E10" s="28"/>
      <c r="F10" s="22"/>
      <c r="G10" s="22"/>
      <c r="H10" s="22"/>
      <c r="I10" s="24"/>
      <c r="J10" s="24"/>
      <c r="K10" s="25"/>
      <c r="L10" s="26"/>
      <c r="M10" s="26"/>
      <c r="N10" s="26"/>
      <c r="O10" s="26"/>
      <c r="P10" s="26"/>
    </row>
    <row r="11" spans="1:16" ht="13.5" customHeight="1">
      <c r="A11" s="27"/>
      <c r="B11" s="27"/>
      <c r="C11" s="27"/>
      <c r="D11" s="23"/>
      <c r="E11" s="23"/>
      <c r="F11" s="23"/>
      <c r="G11" s="23"/>
      <c r="H11" s="23"/>
      <c r="I11" s="25"/>
      <c r="J11" s="25"/>
      <c r="K11" s="29"/>
      <c r="L11" s="26"/>
      <c r="M11" s="26"/>
      <c r="N11" s="26"/>
      <c r="O11" s="26"/>
      <c r="P11" s="26"/>
    </row>
    <row r="12" spans="1:16">
      <c r="A12" s="7"/>
      <c r="B12" s="27"/>
      <c r="C12" s="27"/>
      <c r="D12" s="23"/>
      <c r="E12" s="23"/>
      <c r="F12" s="23"/>
      <c r="G12" s="23"/>
      <c r="H12" s="7"/>
      <c r="I12" s="25"/>
      <c r="J12" s="25"/>
      <c r="K12" s="25"/>
      <c r="L12" s="26"/>
      <c r="M12" s="26"/>
      <c r="N12" s="26"/>
      <c r="O12" s="26"/>
      <c r="P12" s="26"/>
    </row>
    <row r="13" spans="1:16">
      <c r="A13" s="7"/>
      <c r="B13" s="7"/>
      <c r="C13" s="7"/>
      <c r="D13" s="7"/>
      <c r="E13" s="7"/>
      <c r="F13" s="7"/>
      <c r="G13" s="7"/>
      <c r="H13" s="7"/>
      <c r="I13" s="25"/>
      <c r="J13" s="25"/>
      <c r="K13" s="25"/>
      <c r="L13" s="26"/>
      <c r="M13" s="26"/>
      <c r="N13" s="26"/>
      <c r="O13" s="26"/>
      <c r="P13" s="26"/>
    </row>
    <row r="14" spans="1:16">
      <c r="A14" s="7"/>
      <c r="B14" s="7"/>
      <c r="C14" s="7"/>
      <c r="D14" s="7"/>
      <c r="E14" s="7"/>
      <c r="F14" s="7"/>
      <c r="G14" s="7"/>
      <c r="H14" s="7"/>
      <c r="I14" s="25"/>
      <c r="J14" s="25"/>
      <c r="K14" s="25"/>
      <c r="L14" s="26"/>
      <c r="M14" s="26"/>
      <c r="N14" s="26"/>
      <c r="O14" s="26"/>
      <c r="P14" s="26"/>
    </row>
    <row r="15" spans="1:16">
      <c r="A15" s="7"/>
      <c r="B15" s="7"/>
      <c r="C15" s="7"/>
      <c r="D15" s="7"/>
      <c r="E15" s="7"/>
      <c r="F15" s="7"/>
      <c r="G15" s="7"/>
      <c r="H15" s="7"/>
      <c r="I15" s="25"/>
      <c r="J15" s="25"/>
      <c r="K15" s="25"/>
      <c r="L15" s="26"/>
      <c r="M15" s="26"/>
      <c r="N15" s="26"/>
      <c r="O15" s="26"/>
      <c r="P15" s="26"/>
    </row>
    <row r="16" spans="1:16">
      <c r="A16" s="7"/>
      <c r="B16" s="7"/>
      <c r="C16" s="7"/>
      <c r="D16" s="7"/>
      <c r="E16" s="7"/>
      <c r="F16" s="7"/>
      <c r="G16" s="7"/>
      <c r="H16" s="7"/>
      <c r="I16" s="25"/>
      <c r="J16" s="25"/>
      <c r="K16" s="25"/>
      <c r="L16" s="26"/>
      <c r="M16" s="26"/>
      <c r="N16" s="26"/>
      <c r="O16" s="26"/>
      <c r="P16" s="26"/>
    </row>
    <row r="17" spans="1:16">
      <c r="A17" s="7"/>
      <c r="B17" s="7"/>
      <c r="C17" s="7"/>
      <c r="D17" s="7"/>
      <c r="E17" s="7"/>
      <c r="F17" s="7"/>
      <c r="G17" s="7"/>
      <c r="H17" s="7"/>
      <c r="I17" s="25"/>
      <c r="J17" s="25"/>
      <c r="K17" s="25"/>
      <c r="L17" s="26"/>
      <c r="M17" s="26"/>
      <c r="N17" s="26"/>
      <c r="O17" s="26"/>
      <c r="P17" s="26"/>
    </row>
    <row r="18" spans="1:16">
      <c r="A18" s="7"/>
      <c r="B18" s="7"/>
      <c r="C18" s="7"/>
      <c r="D18" s="7"/>
      <c r="E18" s="7"/>
      <c r="F18" s="7"/>
      <c r="G18" s="7"/>
      <c r="H18" s="7"/>
      <c r="I18" s="25"/>
      <c r="J18" s="25"/>
      <c r="K18" s="25"/>
      <c r="L18" s="26"/>
      <c r="M18" s="26"/>
      <c r="N18" s="26"/>
      <c r="O18" s="26"/>
      <c r="P18" s="26"/>
    </row>
    <row r="19" spans="1:16">
      <c r="A19" s="7"/>
      <c r="B19" s="7"/>
      <c r="C19" s="7"/>
      <c r="D19" s="7"/>
      <c r="E19" s="7"/>
      <c r="F19" s="7"/>
      <c r="G19" s="7"/>
      <c r="H19" s="7"/>
      <c r="I19" s="25"/>
      <c r="J19" s="25"/>
      <c r="K19" s="25"/>
      <c r="L19" s="26"/>
      <c r="M19" s="26"/>
      <c r="N19" s="26"/>
      <c r="O19" s="26"/>
      <c r="P19" s="26"/>
    </row>
    <row r="20" spans="1:16">
      <c r="A20" s="7"/>
      <c r="B20" s="7"/>
      <c r="C20" s="7"/>
      <c r="D20" s="7"/>
      <c r="E20" s="7"/>
      <c r="F20" s="7"/>
      <c r="G20" s="7"/>
      <c r="H20" s="7"/>
      <c r="I20" s="25"/>
      <c r="J20" s="25"/>
      <c r="K20" s="25"/>
      <c r="L20" s="26"/>
      <c r="M20" s="26"/>
      <c r="N20" s="26"/>
      <c r="O20" s="26"/>
      <c r="P20" s="26"/>
    </row>
    <row r="21" spans="1:16">
      <c r="A21" s="7"/>
      <c r="B21" s="7"/>
      <c r="C21" s="7"/>
      <c r="D21" s="7"/>
      <c r="E21" s="7"/>
      <c r="F21" s="7"/>
      <c r="G21" s="7"/>
      <c r="H21" s="7"/>
      <c r="I21" s="25"/>
      <c r="J21" s="25"/>
      <c r="K21" s="25"/>
      <c r="L21" s="26"/>
      <c r="M21" s="26"/>
      <c r="N21" s="26"/>
      <c r="O21" s="26"/>
      <c r="P21" s="26"/>
    </row>
    <row r="22" spans="1:16">
      <c r="A22" s="7"/>
      <c r="B22" s="7"/>
      <c r="C22" s="7"/>
      <c r="D22" s="7"/>
      <c r="E22" s="7"/>
      <c r="F22" s="7"/>
      <c r="G22" s="7"/>
      <c r="H22" s="7"/>
      <c r="I22" s="25"/>
      <c r="J22" s="25"/>
      <c r="K22" s="25"/>
      <c r="L22" s="26"/>
      <c r="M22" s="26"/>
      <c r="N22" s="26"/>
      <c r="O22" s="26"/>
      <c r="P22" s="26"/>
    </row>
    <row r="23" spans="1:16">
      <c r="A23" s="7"/>
      <c r="B23" s="7"/>
      <c r="C23" s="7"/>
      <c r="D23" s="7"/>
      <c r="E23" s="7"/>
      <c r="F23" s="7"/>
      <c r="G23" s="7"/>
      <c r="H23" s="7"/>
      <c r="I23" s="25"/>
      <c r="J23" s="25"/>
      <c r="K23" s="25"/>
      <c r="L23" s="26"/>
      <c r="M23" s="26"/>
      <c r="N23" s="26"/>
      <c r="O23" s="26"/>
      <c r="P23" s="26"/>
    </row>
    <row r="24" spans="1:16">
      <c r="A24" s="7"/>
      <c r="B24" s="7"/>
      <c r="C24" s="7"/>
      <c r="D24" s="7"/>
      <c r="E24" s="7"/>
      <c r="F24" s="7"/>
      <c r="G24" s="7"/>
      <c r="H24" s="7"/>
      <c r="I24" s="25"/>
      <c r="J24" s="25"/>
      <c r="K24" s="25"/>
      <c r="L24" s="26"/>
      <c r="M24" s="26"/>
      <c r="N24" s="26"/>
      <c r="O24" s="26"/>
      <c r="P24" s="26"/>
    </row>
    <row r="25" spans="1:16">
      <c r="A25" s="7"/>
      <c r="B25" s="7"/>
      <c r="C25" s="7"/>
      <c r="D25" s="7"/>
      <c r="E25" s="7"/>
      <c r="F25" s="7"/>
      <c r="G25" s="7"/>
      <c r="H25" s="7"/>
      <c r="I25" s="25"/>
      <c r="J25" s="25"/>
      <c r="K25" s="25"/>
      <c r="L25" s="26"/>
      <c r="M25" s="26"/>
      <c r="N25" s="26"/>
      <c r="O25" s="26"/>
      <c r="P25" s="26"/>
    </row>
    <row r="26" spans="1:16">
      <c r="A26" s="7"/>
      <c r="B26" s="7"/>
      <c r="C26" s="7"/>
      <c r="D26" s="7"/>
      <c r="E26" s="7"/>
      <c r="F26" s="7"/>
      <c r="G26" s="7"/>
      <c r="H26" s="7"/>
      <c r="I26" s="25"/>
      <c r="J26" s="25"/>
      <c r="K26" s="25"/>
      <c r="L26" s="26"/>
      <c r="M26" s="26"/>
      <c r="N26" s="26"/>
      <c r="O26" s="26"/>
      <c r="P26" s="26"/>
    </row>
    <row r="27" spans="1:16">
      <c r="A27" s="7"/>
      <c r="B27" s="7"/>
      <c r="C27" s="7"/>
      <c r="D27" s="7"/>
      <c r="E27" s="7"/>
      <c r="F27" s="7"/>
      <c r="G27" s="7"/>
      <c r="H27" s="7"/>
      <c r="I27" s="25"/>
      <c r="J27" s="25"/>
      <c r="K27" s="25"/>
      <c r="L27" s="26"/>
      <c r="M27" s="26"/>
      <c r="N27" s="26"/>
      <c r="O27" s="26"/>
      <c r="P27" s="26"/>
    </row>
    <row r="28" spans="1:16">
      <c r="A28" s="7"/>
      <c r="B28" s="7"/>
      <c r="C28" s="7"/>
      <c r="D28" s="7"/>
      <c r="E28" s="7"/>
      <c r="F28" s="7"/>
      <c r="G28" s="7"/>
      <c r="H28" s="7"/>
      <c r="I28" s="25"/>
      <c r="J28" s="25"/>
      <c r="K28" s="25"/>
      <c r="L28" s="26"/>
      <c r="M28" s="26"/>
      <c r="N28" s="26"/>
      <c r="O28" s="26"/>
      <c r="P28" s="26"/>
    </row>
    <row r="29" spans="1:16">
      <c r="A29" s="7"/>
      <c r="B29" s="7"/>
      <c r="C29" s="7"/>
      <c r="D29" s="7"/>
      <c r="E29" s="7"/>
      <c r="F29" s="7"/>
      <c r="G29" s="7"/>
      <c r="H29" s="7"/>
      <c r="I29" s="25"/>
      <c r="J29" s="25"/>
      <c r="K29" s="25"/>
      <c r="L29" s="26"/>
      <c r="M29" s="26"/>
      <c r="N29" s="26"/>
      <c r="O29" s="26"/>
      <c r="P29" s="26"/>
    </row>
    <row r="30" spans="1:16">
      <c r="A30" s="7"/>
      <c r="B30" s="7"/>
      <c r="C30" s="7"/>
      <c r="D30" s="7"/>
      <c r="E30" s="7"/>
      <c r="F30" s="7"/>
      <c r="G30" s="7"/>
      <c r="H30" s="7"/>
      <c r="I30" s="25"/>
      <c r="J30" s="25"/>
      <c r="K30" s="25"/>
      <c r="L30" s="26"/>
      <c r="M30" s="26"/>
      <c r="N30" s="26"/>
      <c r="O30" s="26"/>
      <c r="P30" s="26"/>
    </row>
    <row r="31" spans="1:16">
      <c r="A31" s="7"/>
      <c r="B31" s="7"/>
      <c r="C31" s="7"/>
      <c r="D31" s="7"/>
      <c r="E31" s="7"/>
      <c r="F31" s="7"/>
      <c r="G31" s="7"/>
      <c r="H31" s="7"/>
      <c r="I31" s="25"/>
      <c r="J31" s="25"/>
      <c r="K31" s="25"/>
      <c r="L31" s="26"/>
      <c r="M31" s="26"/>
      <c r="N31" s="26"/>
      <c r="O31" s="26"/>
      <c r="P31" s="26"/>
    </row>
    <row r="32" spans="1:16">
      <c r="A32" s="7"/>
      <c r="B32" s="7"/>
      <c r="C32" s="7"/>
      <c r="D32" s="7"/>
      <c r="E32" s="7"/>
      <c r="F32" s="30" t="s">
        <v>34</v>
      </c>
      <c r="G32" s="7"/>
      <c r="H32" s="7"/>
      <c r="I32" s="25"/>
      <c r="J32" s="25"/>
      <c r="K32" s="25"/>
      <c r="L32" s="26"/>
      <c r="M32" s="26"/>
      <c r="N32" s="26"/>
      <c r="O32" s="26"/>
      <c r="P32" s="26"/>
    </row>
    <row r="33" spans="1:16">
      <c r="A33" s="8"/>
      <c r="B33" s="8"/>
      <c r="C33" s="8"/>
      <c r="D33" s="8"/>
      <c r="E33" s="8"/>
      <c r="F33" s="8"/>
      <c r="G33" s="8"/>
      <c r="H33" s="8"/>
      <c r="I33" s="31"/>
      <c r="J33" s="31"/>
      <c r="K33" s="31"/>
      <c r="L33" s="32"/>
      <c r="M33" s="32"/>
      <c r="N33" s="32"/>
      <c r="O33" s="32"/>
      <c r="P33" s="32"/>
    </row>
    <row r="34" spans="1:16" ht="15.6" customHeight="1">
      <c r="A34" s="33"/>
      <c r="B34" s="33"/>
      <c r="C34" s="33"/>
      <c r="D34" s="10"/>
      <c r="E34" s="10"/>
    </row>
    <row r="35" spans="1:16">
      <c r="E35" s="648"/>
      <c r="F35" s="648"/>
      <c r="G35" s="648"/>
      <c r="H35" s="649"/>
      <c r="I35" s="649"/>
      <c r="J35" s="649"/>
      <c r="K35" s="650"/>
      <c r="L35" s="650"/>
      <c r="M35" s="650"/>
      <c r="N35" s="650"/>
      <c r="O35" s="650"/>
      <c r="P35" s="650"/>
    </row>
    <row r="36" spans="1:16">
      <c r="A36" s="33"/>
      <c r="B36" s="33"/>
      <c r="C36" s="136" t="s">
        <v>67</v>
      </c>
      <c r="D36" s="137"/>
      <c r="E36" s="133"/>
      <c r="F36" s="134"/>
      <c r="G36" s="134"/>
      <c r="H36" s="138"/>
      <c r="I36" s="133"/>
      <c r="J36" s="139" t="s">
        <v>70</v>
      </c>
      <c r="K36" s="667"/>
      <c r="L36" s="667"/>
      <c r="M36" s="667"/>
      <c r="N36" s="667"/>
      <c r="O36" s="667"/>
      <c r="P36" s="135"/>
    </row>
    <row r="37" spans="1:16">
      <c r="D37" s="139"/>
      <c r="E37" s="139"/>
      <c r="F37" s="651" t="s">
        <v>453</v>
      </c>
      <c r="G37" s="651"/>
      <c r="H37" s="139"/>
      <c r="I37" s="135"/>
      <c r="J37" s="139"/>
      <c r="K37" s="668" t="s">
        <v>446</v>
      </c>
      <c r="L37" s="668"/>
      <c r="M37" s="668"/>
      <c r="N37" s="668"/>
      <c r="O37" s="668"/>
      <c r="P37" s="135"/>
    </row>
    <row r="38" spans="1:16" s="318" customFormat="1">
      <c r="F38" s="666" t="s">
        <v>455</v>
      </c>
      <c r="G38" s="666"/>
      <c r="K38" s="666" t="s">
        <v>458</v>
      </c>
      <c r="L38" s="666"/>
      <c r="M38" s="666"/>
      <c r="N38" s="666"/>
      <c r="O38" s="666"/>
    </row>
    <row r="39" spans="1:16" s="318" customFormat="1" ht="27" customHeight="1">
      <c r="K39" s="669" t="s">
        <v>459</v>
      </c>
      <c r="L39" s="669"/>
      <c r="M39" s="669"/>
      <c r="N39" s="669"/>
      <c r="O39" s="669"/>
    </row>
  </sheetData>
  <mergeCells count="21">
    <mergeCell ref="K39:O39"/>
    <mergeCell ref="A3:P3"/>
    <mergeCell ref="K36:O36"/>
    <mergeCell ref="F37:G37"/>
    <mergeCell ref="K37:O37"/>
    <mergeCell ref="F38:G38"/>
    <mergeCell ref="K38:O38"/>
    <mergeCell ref="A1:P1"/>
    <mergeCell ref="E35:G35"/>
    <mergeCell ref="F4:F6"/>
    <mergeCell ref="H35:J35"/>
    <mergeCell ref="K35:P35"/>
    <mergeCell ref="A4:A6"/>
    <mergeCell ref="D4:D6"/>
    <mergeCell ref="E4:E6"/>
    <mergeCell ref="K5:P5"/>
    <mergeCell ref="B4:B6"/>
    <mergeCell ref="H4:P4"/>
    <mergeCell ref="H5:J5"/>
    <mergeCell ref="G4:G6"/>
    <mergeCell ref="C4:C6"/>
  </mergeCells>
  <phoneticPr fontId="0" type="noConversion"/>
  <printOptions horizontalCentered="1"/>
  <pageMargins left="0.39370078740157483" right="0.39370078740157483" top="1.3779527559055118" bottom="0.39370078740157483" header="0.19685039370078741" footer="0.19685039370078741"/>
  <pageSetup scale="80" orientation="landscape" r:id="rId1"/>
  <headerFooter alignWithMargins="0">
    <oddHeader>&amp;C&amp;G</oddHeader>
    <oddFooter>&amp;C&amp;G</oddFooter>
  </headerFooter>
  <ignoredErrors>
    <ignoredError sqref="P7 H7:K7 L7:O7"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zoomScale="87" zoomScaleNormal="87" zoomScaleSheetLayoutView="50" workbookViewId="0">
      <selection sqref="A1:V1"/>
    </sheetView>
  </sheetViews>
  <sheetFormatPr baseColWidth="10" defaultColWidth="11.42578125" defaultRowHeight="13.5"/>
  <cols>
    <col min="1" max="1" width="4.7109375" style="1" customWidth="1"/>
    <col min="2" max="4" width="3.140625" style="1" customWidth="1"/>
    <col min="5" max="5" width="4" style="1" customWidth="1"/>
    <col min="6" max="6" width="33.7109375" style="1" customWidth="1"/>
    <col min="7" max="7" width="8" style="1" customWidth="1"/>
    <col min="8" max="8" width="8.7109375" style="1" bestFit="1" customWidth="1"/>
    <col min="9" max="9" width="11.28515625" style="1" bestFit="1" customWidth="1"/>
    <col min="10" max="10" width="10.85546875" style="1" bestFit="1" customWidth="1"/>
    <col min="11" max="12" width="6.7109375" style="1" customWidth="1"/>
    <col min="13" max="13" width="10.140625" style="1" bestFit="1" customWidth="1"/>
    <col min="14" max="14" width="11.28515625" style="1" bestFit="1" customWidth="1"/>
    <col min="15" max="15" width="14.28515625" style="1" bestFit="1" customWidth="1"/>
    <col min="16" max="16" width="11.140625" style="1" bestFit="1" customWidth="1"/>
    <col min="17" max="17" width="9" style="1" bestFit="1" customWidth="1"/>
    <col min="18" max="18" width="7.85546875" style="1" bestFit="1" customWidth="1"/>
    <col min="19" max="20" width="6.7109375" style="1" customWidth="1"/>
    <col min="21" max="21" width="7.7109375" style="1" bestFit="1" customWidth="1"/>
    <col min="22" max="22" width="7.5703125" style="1" bestFit="1" customWidth="1"/>
    <col min="23" max="16384" width="11.42578125" style="1"/>
  </cols>
  <sheetData>
    <row r="1" spans="1:22" ht="24.75" customHeight="1">
      <c r="A1" s="656" t="s">
        <v>36</v>
      </c>
      <c r="B1" s="657"/>
      <c r="C1" s="657"/>
      <c r="D1" s="657"/>
      <c r="E1" s="657"/>
      <c r="F1" s="657"/>
      <c r="G1" s="657"/>
      <c r="H1" s="657"/>
      <c r="I1" s="657"/>
      <c r="J1" s="657"/>
      <c r="K1" s="657"/>
      <c r="L1" s="657"/>
      <c r="M1" s="657"/>
      <c r="N1" s="657"/>
      <c r="O1" s="657"/>
      <c r="P1" s="657"/>
      <c r="Q1" s="657"/>
      <c r="R1" s="657"/>
      <c r="S1" s="657"/>
      <c r="T1" s="657"/>
      <c r="U1" s="657"/>
      <c r="V1" s="658"/>
    </row>
    <row r="2" spans="1:22" ht="20.25" customHeight="1">
      <c r="A2" s="197" t="s">
        <v>101</v>
      </c>
      <c r="B2" s="198"/>
      <c r="C2" s="199"/>
      <c r="D2" s="199"/>
      <c r="E2" s="199"/>
      <c r="F2" s="200"/>
      <c r="G2" s="200"/>
      <c r="H2" s="200"/>
      <c r="I2" s="200"/>
      <c r="J2" s="200"/>
      <c r="K2" s="200"/>
      <c r="L2" s="199"/>
      <c r="M2" s="199"/>
      <c r="N2" s="199"/>
      <c r="O2" s="199"/>
      <c r="P2" s="199"/>
      <c r="Q2" s="199"/>
      <c r="R2" s="200"/>
      <c r="S2" s="200"/>
      <c r="T2" s="200"/>
      <c r="U2" s="200"/>
      <c r="V2" s="201"/>
    </row>
    <row r="3" spans="1:22" ht="20.100000000000001" customHeight="1">
      <c r="A3" s="665" t="s">
        <v>451</v>
      </c>
      <c r="B3" s="637"/>
      <c r="C3" s="637"/>
      <c r="D3" s="637"/>
      <c r="E3" s="637"/>
      <c r="F3" s="637"/>
      <c r="G3" s="637"/>
      <c r="H3" s="637"/>
      <c r="I3" s="637"/>
      <c r="J3" s="637"/>
      <c r="K3" s="637"/>
      <c r="L3" s="637"/>
      <c r="M3" s="637"/>
      <c r="N3" s="637"/>
      <c r="O3" s="637"/>
      <c r="P3" s="637"/>
      <c r="Q3" s="637"/>
      <c r="R3" s="637"/>
      <c r="S3" s="637"/>
      <c r="T3" s="637"/>
      <c r="U3" s="637"/>
      <c r="V3" s="638"/>
    </row>
    <row r="4" spans="1:22" ht="15" customHeight="1">
      <c r="A4" s="676" t="s">
        <v>118</v>
      </c>
      <c r="B4" s="676" t="s">
        <v>48</v>
      </c>
      <c r="C4" s="676" t="s">
        <v>49</v>
      </c>
      <c r="D4" s="676" t="s">
        <v>50</v>
      </c>
      <c r="E4" s="676" t="s">
        <v>4</v>
      </c>
      <c r="F4" s="676" t="s">
        <v>6</v>
      </c>
      <c r="G4" s="676" t="s">
        <v>51</v>
      </c>
      <c r="H4" s="202" t="s">
        <v>20</v>
      </c>
      <c r="I4" s="202"/>
      <c r="J4" s="202"/>
      <c r="K4" s="202"/>
      <c r="L4" s="202"/>
      <c r="M4" s="202"/>
      <c r="N4" s="202"/>
      <c r="O4" s="202"/>
      <c r="P4" s="202"/>
      <c r="Q4" s="202"/>
      <c r="R4" s="202"/>
      <c r="S4" s="202"/>
      <c r="T4" s="202"/>
      <c r="U4" s="202"/>
      <c r="V4" s="203"/>
    </row>
    <row r="5" spans="1:22" ht="36" customHeight="1">
      <c r="A5" s="677"/>
      <c r="B5" s="677"/>
      <c r="C5" s="677"/>
      <c r="D5" s="677"/>
      <c r="E5" s="677"/>
      <c r="F5" s="677"/>
      <c r="G5" s="677"/>
      <c r="H5" s="682" t="s">
        <v>21</v>
      </c>
      <c r="I5" s="683"/>
      <c r="J5" s="684"/>
      <c r="K5" s="679" t="s">
        <v>64</v>
      </c>
      <c r="L5" s="680"/>
      <c r="M5" s="682" t="s">
        <v>22</v>
      </c>
      <c r="N5" s="683"/>
      <c r="O5" s="683"/>
      <c r="P5" s="683"/>
      <c r="Q5" s="683"/>
      <c r="R5" s="683"/>
      <c r="S5" s="679" t="s">
        <v>65</v>
      </c>
      <c r="T5" s="681"/>
      <c r="U5" s="681"/>
      <c r="V5" s="680"/>
    </row>
    <row r="6" spans="1:22" ht="33" customHeight="1">
      <c r="A6" s="678"/>
      <c r="B6" s="678"/>
      <c r="C6" s="678"/>
      <c r="D6" s="678"/>
      <c r="E6" s="678"/>
      <c r="F6" s="678"/>
      <c r="G6" s="678"/>
      <c r="H6" s="204" t="s">
        <v>52</v>
      </c>
      <c r="I6" s="204" t="s">
        <v>53</v>
      </c>
      <c r="J6" s="204" t="s">
        <v>54</v>
      </c>
      <c r="K6" s="205" t="s">
        <v>55</v>
      </c>
      <c r="L6" s="205" t="s">
        <v>56</v>
      </c>
      <c r="M6" s="206" t="s">
        <v>92</v>
      </c>
      <c r="N6" s="206" t="s">
        <v>57</v>
      </c>
      <c r="O6" s="206" t="s">
        <v>93</v>
      </c>
      <c r="P6" s="206" t="s">
        <v>94</v>
      </c>
      <c r="Q6" s="206" t="s">
        <v>95</v>
      </c>
      <c r="R6" s="206" t="s">
        <v>96</v>
      </c>
      <c r="S6" s="205" t="s">
        <v>97</v>
      </c>
      <c r="T6" s="205" t="s">
        <v>98</v>
      </c>
      <c r="U6" s="205" t="s">
        <v>99</v>
      </c>
      <c r="V6" s="205" t="s">
        <v>100</v>
      </c>
    </row>
    <row r="7" spans="1:22">
      <c r="A7" s="35"/>
      <c r="B7" s="36"/>
      <c r="C7" s="36"/>
      <c r="D7" s="36"/>
      <c r="E7" s="36"/>
      <c r="F7" s="36"/>
      <c r="G7" s="37"/>
      <c r="H7" s="37"/>
      <c r="I7" s="37"/>
      <c r="J7" s="37"/>
      <c r="K7" s="37"/>
      <c r="L7" s="37"/>
      <c r="M7" s="37"/>
      <c r="N7" s="37"/>
      <c r="O7" s="37"/>
      <c r="P7" s="37"/>
      <c r="Q7" s="37"/>
      <c r="R7" s="37"/>
      <c r="S7" s="37"/>
      <c r="T7" s="37"/>
      <c r="U7" s="37"/>
      <c r="V7" s="37"/>
    </row>
    <row r="8" spans="1:22">
      <c r="A8" s="36"/>
      <c r="B8" s="36"/>
      <c r="C8" s="36"/>
      <c r="D8" s="36"/>
      <c r="E8" s="36"/>
      <c r="F8" s="36"/>
      <c r="G8" s="37"/>
      <c r="H8" s="37"/>
      <c r="I8" s="37"/>
      <c r="J8" s="37"/>
      <c r="K8" s="37"/>
      <c r="L8" s="37"/>
      <c r="M8" s="37"/>
      <c r="N8" s="37"/>
      <c r="O8" s="37"/>
      <c r="P8" s="37"/>
      <c r="Q8" s="37"/>
      <c r="R8" s="37"/>
      <c r="S8" s="37"/>
      <c r="T8" s="37"/>
      <c r="U8" s="37"/>
      <c r="V8" s="37"/>
    </row>
    <row r="9" spans="1:22">
      <c r="A9" s="36"/>
      <c r="B9" s="36"/>
      <c r="C9" s="36"/>
      <c r="D9" s="36"/>
      <c r="E9" s="36"/>
      <c r="F9" s="36"/>
      <c r="G9" s="37"/>
      <c r="H9" s="37"/>
      <c r="I9" s="37"/>
      <c r="J9" s="37"/>
      <c r="K9" s="37"/>
      <c r="L9" s="37"/>
      <c r="M9" s="37"/>
      <c r="N9" s="37"/>
      <c r="O9" s="37"/>
      <c r="P9" s="37"/>
      <c r="Q9" s="37"/>
      <c r="R9" s="37"/>
      <c r="S9" s="37"/>
      <c r="T9" s="37"/>
      <c r="U9" s="37"/>
      <c r="V9" s="37"/>
    </row>
    <row r="10" spans="1:22">
      <c r="A10" s="36"/>
      <c r="B10" s="36"/>
      <c r="C10" s="36"/>
      <c r="D10" s="36"/>
      <c r="E10" s="36"/>
      <c r="F10" s="36"/>
      <c r="G10" s="37"/>
      <c r="H10" s="37"/>
      <c r="I10" s="37"/>
      <c r="J10" s="37"/>
      <c r="K10" s="37"/>
      <c r="L10" s="37"/>
      <c r="M10" s="37"/>
      <c r="N10" s="37"/>
      <c r="O10" s="37"/>
      <c r="P10" s="37"/>
      <c r="Q10" s="37"/>
      <c r="R10" s="37"/>
      <c r="S10" s="37"/>
      <c r="T10" s="37"/>
      <c r="U10" s="37"/>
      <c r="V10" s="37"/>
    </row>
    <row r="11" spans="1:22">
      <c r="A11" s="36"/>
      <c r="B11" s="36"/>
      <c r="C11" s="36"/>
      <c r="D11" s="36"/>
      <c r="E11" s="36"/>
      <c r="F11" s="36"/>
      <c r="G11" s="37"/>
      <c r="H11" s="37"/>
      <c r="I11" s="37"/>
      <c r="J11" s="37"/>
      <c r="K11" s="37"/>
      <c r="L11" s="37"/>
      <c r="M11" s="37"/>
      <c r="N11" s="37"/>
      <c r="O11" s="37"/>
      <c r="P11" s="37"/>
      <c r="Q11" s="37"/>
      <c r="R11" s="37"/>
      <c r="S11" s="37"/>
      <c r="T11" s="37"/>
      <c r="U11" s="37"/>
      <c r="V11" s="37"/>
    </row>
    <row r="12" spans="1:22">
      <c r="A12" s="36"/>
      <c r="B12" s="36"/>
      <c r="C12" s="36"/>
      <c r="D12" s="36"/>
      <c r="E12" s="36"/>
      <c r="F12" s="36"/>
      <c r="G12" s="37"/>
      <c r="H12" s="37"/>
      <c r="I12" s="37"/>
      <c r="J12" s="37"/>
      <c r="K12" s="37"/>
      <c r="L12" s="37"/>
      <c r="M12" s="37"/>
      <c r="N12" s="37"/>
      <c r="O12" s="37"/>
      <c r="P12" s="37"/>
      <c r="Q12" s="37"/>
      <c r="R12" s="37"/>
      <c r="S12" s="37"/>
      <c r="T12" s="37"/>
      <c r="U12" s="37"/>
      <c r="V12" s="37"/>
    </row>
    <row r="13" spans="1:22">
      <c r="A13" s="36"/>
      <c r="B13" s="36"/>
      <c r="C13" s="36"/>
      <c r="D13" s="36"/>
      <c r="E13" s="36"/>
      <c r="F13" s="36"/>
      <c r="G13" s="37"/>
      <c r="H13" s="37"/>
      <c r="I13" s="37"/>
      <c r="J13" s="37"/>
      <c r="K13" s="37"/>
      <c r="L13" s="37"/>
      <c r="M13" s="37"/>
      <c r="N13" s="37"/>
      <c r="O13" s="37"/>
      <c r="P13" s="37"/>
      <c r="Q13" s="37"/>
      <c r="R13" s="37"/>
      <c r="S13" s="37"/>
      <c r="T13" s="37"/>
      <c r="U13" s="37"/>
      <c r="V13" s="37"/>
    </row>
    <row r="14" spans="1:22">
      <c r="A14" s="36"/>
      <c r="B14" s="36"/>
      <c r="C14" s="36"/>
      <c r="D14" s="36"/>
      <c r="E14" s="36"/>
      <c r="F14" s="36"/>
      <c r="G14" s="37"/>
      <c r="H14" s="37"/>
      <c r="I14" s="37"/>
      <c r="J14" s="37"/>
      <c r="K14" s="37"/>
      <c r="L14" s="37"/>
      <c r="M14" s="37"/>
      <c r="N14" s="37"/>
      <c r="O14" s="37"/>
      <c r="P14" s="37"/>
      <c r="Q14" s="37"/>
      <c r="R14" s="37"/>
      <c r="S14" s="37"/>
      <c r="T14" s="37"/>
      <c r="U14" s="37"/>
      <c r="V14" s="37"/>
    </row>
    <row r="15" spans="1:22" ht="13.5" customHeight="1">
      <c r="A15" s="23"/>
      <c r="B15" s="23"/>
      <c r="C15" s="23"/>
      <c r="D15" s="23"/>
      <c r="E15" s="23"/>
      <c r="F15" s="23"/>
      <c r="G15" s="22"/>
      <c r="H15" s="37"/>
      <c r="I15" s="37"/>
      <c r="J15" s="37"/>
      <c r="K15" s="37"/>
      <c r="L15" s="37"/>
      <c r="M15" s="37"/>
      <c r="N15" s="37"/>
      <c r="O15" s="37"/>
      <c r="P15" s="37"/>
      <c r="Q15" s="37"/>
      <c r="R15" s="37"/>
      <c r="S15" s="37"/>
      <c r="T15" s="37"/>
      <c r="U15" s="37"/>
      <c r="V15" s="37"/>
    </row>
    <row r="16" spans="1:22">
      <c r="A16" s="23"/>
      <c r="B16" s="23"/>
      <c r="C16" s="23"/>
      <c r="D16" s="23"/>
      <c r="E16" s="23"/>
      <c r="F16" s="22"/>
      <c r="G16" s="22"/>
      <c r="H16" s="36"/>
      <c r="I16" s="38"/>
      <c r="J16" s="38"/>
      <c r="K16" s="38"/>
      <c r="L16" s="39"/>
      <c r="M16" s="39"/>
      <c r="N16" s="40"/>
      <c r="O16" s="40"/>
      <c r="P16" s="40"/>
      <c r="Q16" s="40"/>
      <c r="R16" s="40"/>
      <c r="S16" s="9"/>
      <c r="T16" s="9"/>
      <c r="U16" s="9"/>
      <c r="V16" s="41"/>
    </row>
    <row r="17" spans="1:22" ht="13.5" customHeight="1">
      <c r="A17" s="27"/>
      <c r="B17" s="27"/>
      <c r="C17" s="23"/>
      <c r="D17" s="28"/>
      <c r="E17" s="28"/>
      <c r="F17" s="22"/>
      <c r="G17" s="22"/>
      <c r="H17" s="36"/>
      <c r="I17" s="39"/>
      <c r="J17" s="39"/>
      <c r="K17" s="39"/>
      <c r="L17" s="41"/>
      <c r="M17" s="41"/>
      <c r="N17" s="40"/>
      <c r="O17" s="40"/>
      <c r="P17" s="40"/>
      <c r="Q17" s="40"/>
      <c r="R17" s="40"/>
      <c r="S17" s="41"/>
      <c r="T17" s="41"/>
      <c r="U17" s="41"/>
      <c r="V17" s="41"/>
    </row>
    <row r="18" spans="1:22">
      <c r="A18" s="27"/>
      <c r="B18" s="27"/>
      <c r="C18" s="27"/>
      <c r="D18" s="23"/>
      <c r="E18" s="23"/>
      <c r="F18" s="23"/>
      <c r="G18" s="23"/>
      <c r="H18" s="37"/>
      <c r="I18" s="37"/>
      <c r="J18" s="37"/>
      <c r="K18" s="37"/>
      <c r="L18" s="37"/>
      <c r="M18" s="37"/>
      <c r="N18" s="37"/>
      <c r="O18" s="37"/>
      <c r="P18" s="37"/>
      <c r="Q18" s="37"/>
      <c r="R18" s="37"/>
      <c r="S18" s="37"/>
      <c r="T18" s="37"/>
      <c r="U18" s="37"/>
      <c r="V18" s="37"/>
    </row>
    <row r="19" spans="1:22">
      <c r="A19" s="7"/>
      <c r="B19" s="27"/>
      <c r="C19" s="27"/>
      <c r="D19" s="23"/>
      <c r="E19" s="23"/>
      <c r="F19" s="23"/>
      <c r="G19" s="23"/>
      <c r="H19" s="37"/>
      <c r="I19" s="39"/>
      <c r="J19" s="39"/>
      <c r="K19" s="39"/>
      <c r="L19" s="39"/>
      <c r="M19" s="39"/>
      <c r="N19" s="40"/>
      <c r="O19" s="40"/>
      <c r="P19" s="40"/>
      <c r="Q19" s="40"/>
      <c r="R19" s="40"/>
      <c r="S19" s="9"/>
      <c r="T19" s="9"/>
      <c r="U19" s="9"/>
      <c r="V19" s="41"/>
    </row>
    <row r="20" spans="1:22">
      <c r="A20" s="9"/>
      <c r="B20" s="9"/>
      <c r="C20" s="9"/>
      <c r="D20" s="9"/>
      <c r="E20" s="9"/>
      <c r="F20" s="9"/>
      <c r="G20" s="9"/>
      <c r="H20" s="9"/>
      <c r="I20" s="39"/>
      <c r="J20" s="39"/>
      <c r="K20" s="39"/>
      <c r="L20" s="39"/>
      <c r="M20" s="39"/>
      <c r="N20" s="40"/>
      <c r="O20" s="40"/>
      <c r="P20" s="40"/>
      <c r="Q20" s="40"/>
      <c r="R20" s="40"/>
      <c r="S20" s="9"/>
      <c r="T20" s="9"/>
      <c r="U20" s="9"/>
      <c r="V20" s="41"/>
    </row>
    <row r="21" spans="1:22">
      <c r="A21" s="9"/>
      <c r="B21" s="9"/>
      <c r="C21" s="9"/>
      <c r="D21" s="9"/>
      <c r="E21" s="9"/>
      <c r="F21" s="9"/>
      <c r="G21" s="9"/>
      <c r="H21" s="9"/>
      <c r="I21" s="39"/>
      <c r="J21" s="39"/>
      <c r="K21" s="39"/>
      <c r="L21" s="39"/>
      <c r="M21" s="39"/>
      <c r="N21" s="40"/>
      <c r="O21" s="40"/>
      <c r="P21" s="40"/>
      <c r="Q21" s="40"/>
      <c r="R21" s="40"/>
      <c r="S21" s="9"/>
      <c r="T21" s="9"/>
      <c r="U21" s="9"/>
      <c r="V21" s="41"/>
    </row>
    <row r="22" spans="1:22">
      <c r="A22" s="9"/>
      <c r="B22" s="9"/>
      <c r="C22" s="9"/>
      <c r="D22" s="9"/>
      <c r="E22" s="9"/>
      <c r="F22" s="9"/>
      <c r="G22" s="9"/>
      <c r="H22" s="9"/>
      <c r="I22" s="39"/>
      <c r="J22" s="39"/>
      <c r="K22" s="39"/>
      <c r="L22" s="39"/>
      <c r="M22" s="39"/>
      <c r="N22" s="40"/>
      <c r="O22" s="40"/>
      <c r="P22" s="40"/>
      <c r="Q22" s="40"/>
      <c r="R22" s="40"/>
      <c r="S22" s="9"/>
      <c r="T22" s="9"/>
      <c r="U22" s="9"/>
      <c r="V22" s="41"/>
    </row>
    <row r="23" spans="1:22">
      <c r="A23" s="9"/>
      <c r="B23" s="9"/>
      <c r="C23" s="9"/>
      <c r="D23" s="9"/>
      <c r="E23" s="9"/>
      <c r="F23" s="9"/>
      <c r="G23" s="9"/>
      <c r="H23" s="9"/>
      <c r="I23" s="39"/>
      <c r="J23" s="39"/>
      <c r="K23" s="39"/>
      <c r="L23" s="39"/>
      <c r="M23" s="39"/>
      <c r="N23" s="40"/>
      <c r="O23" s="40"/>
      <c r="P23" s="40"/>
      <c r="Q23" s="40"/>
      <c r="R23" s="40"/>
      <c r="S23" s="9"/>
      <c r="T23" s="9"/>
      <c r="U23" s="9"/>
      <c r="V23" s="41"/>
    </row>
    <row r="24" spans="1:22">
      <c r="A24" s="9"/>
      <c r="B24" s="9"/>
      <c r="C24" s="9"/>
      <c r="D24" s="9"/>
      <c r="E24" s="9"/>
      <c r="F24" s="9"/>
      <c r="G24" s="9"/>
      <c r="H24" s="9"/>
      <c r="I24" s="39"/>
      <c r="J24" s="39"/>
      <c r="K24" s="39"/>
      <c r="L24" s="39"/>
      <c r="M24" s="39"/>
      <c r="N24" s="40"/>
      <c r="O24" s="40"/>
      <c r="P24" s="40"/>
      <c r="Q24" s="40"/>
      <c r="R24" s="40"/>
      <c r="S24" s="9"/>
      <c r="T24" s="9"/>
      <c r="U24" s="9"/>
      <c r="V24" s="41"/>
    </row>
    <row r="25" spans="1:22">
      <c r="A25" s="9"/>
      <c r="B25" s="9"/>
      <c r="C25" s="9"/>
      <c r="D25" s="9"/>
      <c r="E25" s="9"/>
      <c r="F25" s="9"/>
      <c r="G25" s="9"/>
      <c r="H25" s="9"/>
      <c r="I25" s="39"/>
      <c r="J25" s="39"/>
      <c r="K25" s="39"/>
      <c r="L25" s="39"/>
      <c r="M25" s="39"/>
      <c r="N25" s="40"/>
      <c r="O25" s="40"/>
      <c r="P25" s="40"/>
      <c r="Q25" s="40"/>
      <c r="R25" s="40"/>
      <c r="S25" s="9"/>
      <c r="T25" s="9"/>
      <c r="U25" s="9"/>
      <c r="V25" s="41"/>
    </row>
    <row r="26" spans="1:22">
      <c r="A26" s="9"/>
      <c r="B26" s="9"/>
      <c r="C26" s="9"/>
      <c r="D26" s="9"/>
      <c r="E26" s="9"/>
      <c r="F26" s="9"/>
      <c r="G26" s="9"/>
      <c r="H26" s="9"/>
      <c r="I26" s="39"/>
      <c r="J26" s="39"/>
      <c r="K26" s="39"/>
      <c r="L26" s="39"/>
      <c r="M26" s="39"/>
      <c r="N26" s="40"/>
      <c r="O26" s="40"/>
      <c r="P26" s="40"/>
      <c r="Q26" s="40"/>
      <c r="R26" s="40"/>
      <c r="S26" s="9"/>
      <c r="T26" s="9"/>
      <c r="U26" s="9"/>
      <c r="V26" s="41"/>
    </row>
    <row r="27" spans="1:22">
      <c r="A27" s="9"/>
      <c r="B27" s="9"/>
      <c r="C27" s="9"/>
      <c r="D27" s="9"/>
      <c r="E27" s="9"/>
      <c r="F27" s="9"/>
      <c r="G27" s="9"/>
      <c r="H27" s="9"/>
      <c r="I27" s="39"/>
      <c r="J27" s="39"/>
      <c r="K27" s="39"/>
      <c r="L27" s="39"/>
      <c r="M27" s="39"/>
      <c r="N27" s="40"/>
      <c r="O27" s="40"/>
      <c r="P27" s="40"/>
      <c r="Q27" s="40"/>
      <c r="R27" s="40"/>
      <c r="S27" s="9"/>
      <c r="T27" s="9"/>
      <c r="U27" s="9"/>
      <c r="V27" s="41"/>
    </row>
    <row r="28" spans="1:22">
      <c r="A28" s="9"/>
      <c r="B28" s="9"/>
      <c r="C28" s="9"/>
      <c r="D28" s="9"/>
      <c r="E28" s="9"/>
      <c r="F28" s="9"/>
      <c r="G28" s="9"/>
      <c r="H28" s="9"/>
      <c r="I28" s="39"/>
      <c r="J28" s="39"/>
      <c r="K28" s="39"/>
      <c r="L28" s="39"/>
      <c r="M28" s="39"/>
      <c r="N28" s="40"/>
      <c r="O28" s="40"/>
      <c r="P28" s="40"/>
      <c r="Q28" s="40"/>
      <c r="R28" s="40"/>
      <c r="S28" s="9"/>
      <c r="T28" s="9"/>
      <c r="U28" s="9"/>
      <c r="V28" s="41"/>
    </row>
    <row r="29" spans="1:22">
      <c r="A29" s="9"/>
      <c r="B29" s="9"/>
      <c r="C29" s="9"/>
      <c r="D29" s="9"/>
      <c r="E29" s="9"/>
      <c r="F29" s="9"/>
      <c r="G29" s="9"/>
      <c r="H29" s="9"/>
      <c r="I29" s="39"/>
      <c r="J29" s="39"/>
      <c r="K29" s="39"/>
      <c r="L29" s="39"/>
      <c r="M29" s="39"/>
      <c r="N29" s="40"/>
      <c r="O29" s="40"/>
      <c r="P29" s="40"/>
      <c r="Q29" s="40"/>
      <c r="R29" s="40"/>
      <c r="S29" s="9"/>
      <c r="T29" s="9"/>
      <c r="U29" s="9"/>
      <c r="V29" s="41"/>
    </row>
    <row r="30" spans="1:22">
      <c r="A30" s="9"/>
      <c r="B30" s="9"/>
      <c r="C30" s="9"/>
      <c r="D30" s="9"/>
      <c r="E30" s="9"/>
      <c r="F30" s="9"/>
      <c r="G30" s="9"/>
      <c r="H30" s="9"/>
      <c r="I30" s="39"/>
      <c r="J30" s="39"/>
      <c r="K30" s="39"/>
      <c r="L30" s="39"/>
      <c r="M30" s="39"/>
      <c r="N30" s="40"/>
      <c r="O30" s="40"/>
      <c r="P30" s="40"/>
      <c r="Q30" s="40"/>
      <c r="R30" s="40"/>
      <c r="S30" s="9"/>
      <c r="T30" s="9"/>
      <c r="U30" s="9"/>
      <c r="V30" s="41"/>
    </row>
    <row r="31" spans="1:22">
      <c r="A31" s="9"/>
      <c r="B31" s="9"/>
      <c r="C31" s="9"/>
      <c r="D31" s="9"/>
      <c r="E31" s="9"/>
      <c r="F31" s="9"/>
      <c r="G31" s="9"/>
      <c r="H31" s="9"/>
      <c r="I31" s="39"/>
      <c r="J31" s="39"/>
      <c r="K31" s="39"/>
      <c r="L31" s="39"/>
      <c r="M31" s="39"/>
      <c r="N31" s="40"/>
      <c r="O31" s="40"/>
      <c r="P31" s="40"/>
      <c r="Q31" s="40"/>
      <c r="R31" s="40"/>
      <c r="S31" s="9"/>
      <c r="T31" s="9"/>
      <c r="U31" s="9"/>
      <c r="V31" s="41"/>
    </row>
    <row r="32" spans="1:22">
      <c r="A32" s="9"/>
      <c r="B32" s="9"/>
      <c r="C32" s="9"/>
      <c r="D32" s="9"/>
      <c r="E32" s="9"/>
      <c r="F32" s="9"/>
      <c r="G32" s="9"/>
      <c r="H32" s="9"/>
      <c r="I32" s="39"/>
      <c r="J32" s="39"/>
      <c r="K32" s="39"/>
      <c r="L32" s="39"/>
      <c r="M32" s="39"/>
      <c r="N32" s="40"/>
      <c r="O32" s="40"/>
      <c r="P32" s="40"/>
      <c r="Q32" s="40"/>
      <c r="R32" s="40"/>
      <c r="S32" s="9"/>
      <c r="T32" s="9"/>
      <c r="U32" s="9"/>
      <c r="V32" s="41"/>
    </row>
    <row r="33" spans="1:22">
      <c r="A33" s="9"/>
      <c r="B33" s="9"/>
      <c r="C33" s="9"/>
      <c r="D33" s="9"/>
      <c r="E33" s="9"/>
      <c r="F33" s="9"/>
      <c r="G33" s="9"/>
      <c r="H33" s="9"/>
      <c r="I33" s="39"/>
      <c r="J33" s="39"/>
      <c r="K33" s="39"/>
      <c r="L33" s="39"/>
      <c r="M33" s="39"/>
      <c r="N33" s="40"/>
      <c r="O33" s="40"/>
      <c r="P33" s="40"/>
      <c r="Q33" s="40"/>
      <c r="R33" s="40"/>
      <c r="S33" s="9"/>
      <c r="T33" s="9"/>
      <c r="U33" s="9"/>
      <c r="V33" s="41"/>
    </row>
    <row r="34" spans="1:22">
      <c r="A34" s="9"/>
      <c r="B34" s="9"/>
      <c r="C34" s="9"/>
      <c r="D34" s="9"/>
      <c r="E34" s="9"/>
      <c r="F34" s="9"/>
      <c r="G34" s="9"/>
      <c r="H34" s="9"/>
      <c r="I34" s="39"/>
      <c r="J34" s="39"/>
      <c r="K34" s="39"/>
      <c r="L34" s="39"/>
      <c r="M34" s="39"/>
      <c r="N34" s="40"/>
      <c r="O34" s="40"/>
      <c r="P34" s="40"/>
      <c r="Q34" s="40"/>
      <c r="R34" s="40"/>
      <c r="S34" s="9"/>
      <c r="T34" s="9"/>
      <c r="U34" s="9"/>
      <c r="V34" s="41"/>
    </row>
    <row r="35" spans="1:22">
      <c r="A35" s="9"/>
      <c r="B35" s="9"/>
      <c r="C35" s="9"/>
      <c r="D35" s="9"/>
      <c r="E35" s="9"/>
      <c r="F35" s="9"/>
      <c r="G35" s="9"/>
      <c r="H35" s="9"/>
      <c r="I35" s="39"/>
      <c r="J35" s="39"/>
      <c r="K35" s="39"/>
      <c r="L35" s="39"/>
      <c r="M35" s="39"/>
      <c r="N35" s="40"/>
      <c r="O35" s="40"/>
      <c r="P35" s="40"/>
      <c r="Q35" s="40"/>
      <c r="R35" s="40"/>
      <c r="S35" s="9"/>
      <c r="T35" s="9"/>
      <c r="U35" s="9"/>
      <c r="V35" s="41"/>
    </row>
    <row r="36" spans="1:22">
      <c r="A36" s="9"/>
      <c r="B36" s="9"/>
      <c r="C36" s="9"/>
      <c r="D36" s="9"/>
      <c r="E36" s="9"/>
      <c r="F36" s="9"/>
      <c r="G36" s="9"/>
      <c r="H36" s="9"/>
      <c r="I36" s="39"/>
      <c r="J36" s="39"/>
      <c r="K36" s="39"/>
      <c r="L36" s="39"/>
      <c r="M36" s="39"/>
      <c r="N36" s="40"/>
      <c r="O36" s="40"/>
      <c r="P36" s="40"/>
      <c r="Q36" s="40"/>
      <c r="R36" s="40"/>
      <c r="S36" s="9"/>
      <c r="T36" s="9"/>
      <c r="U36" s="9"/>
      <c r="V36" s="41"/>
    </row>
    <row r="37" spans="1:22">
      <c r="A37" s="9"/>
      <c r="B37" s="9"/>
      <c r="C37" s="9"/>
      <c r="D37" s="9"/>
      <c r="E37" s="9"/>
      <c r="F37" s="9"/>
      <c r="G37" s="9"/>
      <c r="H37" s="9"/>
      <c r="I37" s="39"/>
      <c r="J37" s="39"/>
      <c r="K37" s="39"/>
      <c r="L37" s="39"/>
      <c r="M37" s="39"/>
      <c r="N37" s="40"/>
      <c r="O37" s="40"/>
      <c r="P37" s="40"/>
      <c r="Q37" s="40"/>
      <c r="R37" s="40"/>
      <c r="S37" s="9"/>
      <c r="T37" s="9"/>
      <c r="U37" s="9"/>
      <c r="V37" s="41"/>
    </row>
    <row r="38" spans="1:22">
      <c r="A38" s="9"/>
      <c r="B38" s="9"/>
      <c r="C38" s="9"/>
      <c r="D38" s="9"/>
      <c r="E38" s="9"/>
      <c r="F38" s="9"/>
      <c r="G38" s="9"/>
      <c r="H38" s="9"/>
      <c r="I38" s="39"/>
      <c r="J38" s="39"/>
      <c r="K38" s="39"/>
      <c r="L38" s="39"/>
      <c r="M38" s="39"/>
      <c r="N38" s="40"/>
      <c r="O38" s="40"/>
      <c r="P38" s="40"/>
      <c r="Q38" s="40"/>
      <c r="R38" s="40"/>
      <c r="S38" s="9"/>
      <c r="T38" s="9"/>
      <c r="U38" s="9"/>
      <c r="V38" s="41"/>
    </row>
    <row r="39" spans="1:22">
      <c r="A39" s="9"/>
      <c r="B39" s="9"/>
      <c r="C39" s="9"/>
      <c r="D39" s="9"/>
      <c r="E39" s="9"/>
      <c r="F39" s="30" t="s">
        <v>34</v>
      </c>
      <c r="G39" s="9"/>
      <c r="H39" s="9"/>
      <c r="I39" s="39"/>
      <c r="J39" s="39"/>
      <c r="K39" s="39"/>
      <c r="L39" s="39"/>
      <c r="M39" s="39"/>
      <c r="N39" s="40"/>
      <c r="O39" s="40"/>
      <c r="P39" s="40"/>
      <c r="Q39" s="40"/>
      <c r="R39" s="40"/>
      <c r="S39" s="9"/>
      <c r="T39" s="9"/>
      <c r="U39" s="9"/>
      <c r="V39" s="41"/>
    </row>
    <row r="40" spans="1:22">
      <c r="A40" s="42"/>
      <c r="B40" s="42"/>
      <c r="C40" s="42"/>
      <c r="D40" s="42"/>
      <c r="E40" s="42"/>
      <c r="F40" s="42"/>
      <c r="G40" s="42"/>
      <c r="H40" s="42"/>
      <c r="I40" s="43"/>
      <c r="J40" s="43"/>
      <c r="K40" s="43"/>
      <c r="L40" s="43"/>
      <c r="M40" s="43"/>
      <c r="N40" s="44"/>
      <c r="O40" s="44"/>
      <c r="P40" s="44"/>
      <c r="Q40" s="44"/>
      <c r="R40" s="44"/>
      <c r="S40" s="42"/>
      <c r="T40" s="42"/>
      <c r="U40" s="42"/>
      <c r="V40" s="45"/>
    </row>
    <row r="41" spans="1:22">
      <c r="A41" s="46" t="s">
        <v>102</v>
      </c>
      <c r="B41" s="46"/>
      <c r="C41" s="47"/>
      <c r="D41" s="47"/>
    </row>
    <row r="42" spans="1:22">
      <c r="A42" s="14"/>
      <c r="B42" s="14"/>
      <c r="C42" s="14"/>
      <c r="D42" s="14"/>
      <c r="N42" s="21"/>
      <c r="O42" s="21"/>
      <c r="P42" s="21"/>
      <c r="Q42" s="21"/>
    </row>
    <row r="44" spans="1:22" s="2" customFormat="1">
      <c r="A44" s="33"/>
      <c r="B44" s="33"/>
      <c r="C44" s="136" t="s">
        <v>67</v>
      </c>
      <c r="D44" s="137"/>
      <c r="E44" s="133"/>
      <c r="F44" s="134"/>
      <c r="G44" s="134"/>
      <c r="H44" s="138"/>
      <c r="I44" s="133"/>
      <c r="K44" s="139"/>
      <c r="L44" s="139"/>
      <c r="M44" s="139" t="s">
        <v>70</v>
      </c>
      <c r="N44" s="381"/>
      <c r="O44" s="381"/>
      <c r="P44" s="134"/>
      <c r="Q44" s="383"/>
      <c r="R44" s="383"/>
      <c r="S44" s="383"/>
    </row>
    <row r="45" spans="1:22" s="2" customFormat="1">
      <c r="D45" s="139"/>
      <c r="E45" s="139"/>
      <c r="F45" s="651" t="s">
        <v>453</v>
      </c>
      <c r="G45" s="651"/>
      <c r="H45" s="139"/>
      <c r="I45" s="135"/>
      <c r="J45" s="139"/>
      <c r="L45" s="382"/>
      <c r="M45" s="382"/>
      <c r="N45" s="651" t="s">
        <v>446</v>
      </c>
      <c r="O45" s="651"/>
      <c r="P45" s="651"/>
      <c r="Q45" s="651"/>
      <c r="R45" s="651"/>
      <c r="S45" s="651"/>
    </row>
    <row r="46" spans="1:22" s="318" customFormat="1" ht="15" customHeight="1">
      <c r="F46" s="666" t="s">
        <v>455</v>
      </c>
      <c r="G46" s="666"/>
      <c r="L46" s="380"/>
      <c r="M46" s="380"/>
      <c r="N46" s="666" t="s">
        <v>462</v>
      </c>
      <c r="O46" s="666"/>
      <c r="P46" s="666"/>
      <c r="Q46" s="666"/>
      <c r="R46" s="666"/>
      <c r="S46" s="666"/>
    </row>
    <row r="47" spans="1:22" s="318" customFormat="1" ht="15" customHeight="1">
      <c r="L47" s="380"/>
      <c r="M47" s="380"/>
      <c r="N47" s="666" t="s">
        <v>461</v>
      </c>
      <c r="O47" s="666"/>
      <c r="P47" s="666"/>
      <c r="Q47" s="666"/>
      <c r="R47" s="666"/>
      <c r="S47" s="666"/>
    </row>
  </sheetData>
  <mergeCells count="18">
    <mergeCell ref="N47:S47"/>
    <mergeCell ref="F46:G46"/>
    <mergeCell ref="N46:S46"/>
    <mergeCell ref="N45:S45"/>
    <mergeCell ref="K5:L5"/>
    <mergeCell ref="S5:V5"/>
    <mergeCell ref="H5:J5"/>
    <mergeCell ref="M5:R5"/>
    <mergeCell ref="F45:G45"/>
    <mergeCell ref="B4:B6"/>
    <mergeCell ref="A1:V1"/>
    <mergeCell ref="A4:A6"/>
    <mergeCell ref="A3:V3"/>
    <mergeCell ref="C4:C6"/>
    <mergeCell ref="D4:D6"/>
    <mergeCell ref="E4:E6"/>
    <mergeCell ref="F4:F6"/>
    <mergeCell ref="G4:G6"/>
  </mergeCells>
  <printOptions horizontalCentered="1"/>
  <pageMargins left="0.27559055118110237" right="0.27559055118110237" top="1.3779527559055118" bottom="0.39370078740157483" header="0.19685039370078741" footer="0.19685039370078741"/>
  <pageSetup scale="67" orientation="landscape" r:id="rId1"/>
  <headerFooter alignWithMargins="0">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78" zoomScaleNormal="78" workbookViewId="0">
      <selection sqref="A1:Q1"/>
    </sheetView>
  </sheetViews>
  <sheetFormatPr baseColWidth="10" defaultColWidth="11.42578125" defaultRowHeight="13.5"/>
  <cols>
    <col min="1" max="7" width="5" style="2" customWidth="1"/>
    <col min="8" max="8" width="10.28515625" style="2" customWidth="1"/>
    <col min="9" max="9" width="20.7109375" style="2" customWidth="1"/>
    <col min="10" max="10" width="30.28515625" style="2" customWidth="1"/>
    <col min="11" max="11" width="10.7109375" style="2" customWidth="1"/>
    <col min="12" max="15" width="12.7109375" style="2" customWidth="1"/>
    <col min="16" max="16" width="12.7109375" style="2" bestFit="1" customWidth="1"/>
    <col min="17" max="17" width="10.42578125" style="2" bestFit="1" customWidth="1"/>
    <col min="18" max="16384" width="11.42578125" style="2"/>
  </cols>
  <sheetData>
    <row r="1" spans="1:17" ht="34.5" customHeight="1">
      <c r="A1" s="656" t="s">
        <v>398</v>
      </c>
      <c r="B1" s="657"/>
      <c r="C1" s="657"/>
      <c r="D1" s="657"/>
      <c r="E1" s="657"/>
      <c r="F1" s="657"/>
      <c r="G1" s="657"/>
      <c r="H1" s="657"/>
      <c r="I1" s="657"/>
      <c r="J1" s="657"/>
      <c r="K1" s="657"/>
      <c r="L1" s="657"/>
      <c r="M1" s="657"/>
      <c r="N1" s="657"/>
      <c r="O1" s="657"/>
      <c r="P1" s="657"/>
      <c r="Q1" s="658"/>
    </row>
    <row r="2" spans="1:17" ht="30" customHeight="1">
      <c r="A2" s="688" t="s">
        <v>463</v>
      </c>
      <c r="B2" s="689"/>
      <c r="C2" s="689"/>
      <c r="D2" s="689"/>
      <c r="E2" s="689"/>
      <c r="F2" s="689"/>
      <c r="G2" s="689"/>
      <c r="H2" s="689"/>
      <c r="I2" s="689"/>
      <c r="J2" s="689"/>
      <c r="K2" s="689"/>
      <c r="L2" s="689"/>
      <c r="M2" s="689"/>
      <c r="N2" s="689"/>
      <c r="O2" s="689"/>
      <c r="P2" s="689"/>
      <c r="Q2" s="690"/>
    </row>
    <row r="3" spans="1:17" ht="20.100000000000001" customHeight="1">
      <c r="A3" s="685" t="s">
        <v>399</v>
      </c>
      <c r="B3" s="686"/>
      <c r="C3" s="686"/>
      <c r="D3" s="686"/>
      <c r="E3" s="686"/>
      <c r="F3" s="686"/>
      <c r="G3" s="686"/>
      <c r="H3" s="686"/>
      <c r="I3" s="686"/>
      <c r="J3" s="686"/>
      <c r="K3" s="686"/>
      <c r="L3" s="686"/>
      <c r="M3" s="686"/>
      <c r="N3" s="686"/>
      <c r="O3" s="686"/>
      <c r="P3" s="686"/>
      <c r="Q3" s="687"/>
    </row>
    <row r="4" spans="1:17" ht="26.1" customHeight="1">
      <c r="A4" s="701" t="s">
        <v>401</v>
      </c>
      <c r="B4" s="702"/>
      <c r="C4" s="702"/>
      <c r="D4" s="702"/>
      <c r="E4" s="702"/>
      <c r="F4" s="702"/>
      <c r="G4" s="702"/>
      <c r="H4" s="702"/>
      <c r="I4" s="702"/>
      <c r="J4" s="702"/>
      <c r="K4" s="702"/>
      <c r="L4" s="702"/>
      <c r="M4" s="702"/>
      <c r="N4" s="702"/>
      <c r="O4" s="702"/>
      <c r="P4" s="702"/>
      <c r="Q4" s="702"/>
    </row>
    <row r="5" spans="1:17" ht="15" customHeight="1">
      <c r="A5" s="694" t="s">
        <v>402</v>
      </c>
      <c r="B5" s="692"/>
      <c r="C5" s="692"/>
      <c r="D5" s="692"/>
      <c r="E5" s="692"/>
      <c r="F5" s="692"/>
      <c r="G5" s="692"/>
      <c r="H5" s="692"/>
      <c r="I5" s="692"/>
      <c r="J5" s="692"/>
      <c r="K5" s="692"/>
      <c r="L5" s="692"/>
      <c r="M5" s="692"/>
      <c r="N5" s="692"/>
      <c r="O5" s="692"/>
      <c r="P5" s="692"/>
      <c r="Q5" s="693"/>
    </row>
    <row r="6" spans="1:17" ht="15" customHeight="1">
      <c r="A6" s="703"/>
      <c r="B6" s="704"/>
      <c r="C6" s="704"/>
      <c r="D6" s="704"/>
      <c r="E6" s="704"/>
      <c r="F6" s="704"/>
      <c r="G6" s="704"/>
      <c r="H6" s="704"/>
      <c r="I6" s="704"/>
      <c r="J6" s="704"/>
      <c r="K6" s="704"/>
      <c r="L6" s="704"/>
      <c r="M6" s="704"/>
      <c r="N6" s="704"/>
      <c r="O6" s="704"/>
      <c r="P6" s="704"/>
      <c r="Q6" s="705"/>
    </row>
    <row r="7" spans="1:17" ht="15" customHeight="1">
      <c r="A7" s="694"/>
      <c r="B7" s="692"/>
      <c r="C7" s="692"/>
      <c r="D7" s="692"/>
      <c r="E7" s="692"/>
      <c r="F7" s="692"/>
      <c r="G7" s="692"/>
      <c r="H7" s="692"/>
      <c r="I7" s="692"/>
      <c r="J7" s="692"/>
      <c r="K7" s="692"/>
      <c r="L7" s="692"/>
      <c r="M7" s="692"/>
      <c r="N7" s="692"/>
      <c r="O7" s="692"/>
      <c r="P7" s="692"/>
      <c r="Q7" s="693"/>
    </row>
    <row r="8" spans="1:17" ht="15" customHeight="1">
      <c r="A8" s="698" t="s">
        <v>403</v>
      </c>
      <c r="B8" s="699"/>
      <c r="C8" s="699"/>
      <c r="D8" s="699"/>
      <c r="E8" s="699"/>
      <c r="F8" s="699"/>
      <c r="G8" s="699"/>
      <c r="H8" s="699"/>
      <c r="I8" s="699"/>
      <c r="J8" s="699"/>
      <c r="K8" s="699"/>
      <c r="L8" s="699"/>
      <c r="M8" s="699"/>
      <c r="N8" s="699"/>
      <c r="O8" s="699"/>
      <c r="P8" s="699"/>
      <c r="Q8" s="700"/>
    </row>
    <row r="9" spans="1:17" ht="15" customHeight="1">
      <c r="A9" s="691"/>
      <c r="B9" s="692"/>
      <c r="C9" s="692"/>
      <c r="D9" s="692"/>
      <c r="E9" s="692"/>
      <c r="F9" s="692"/>
      <c r="G9" s="692"/>
      <c r="H9" s="692"/>
      <c r="I9" s="692"/>
      <c r="J9" s="692"/>
      <c r="K9" s="692"/>
      <c r="L9" s="692"/>
      <c r="M9" s="692"/>
      <c r="N9" s="692"/>
      <c r="O9" s="692"/>
      <c r="P9" s="692"/>
      <c r="Q9" s="693"/>
    </row>
    <row r="10" spans="1:17" ht="15" customHeight="1">
      <c r="A10" s="315"/>
      <c r="B10" s="316"/>
      <c r="C10" s="316"/>
      <c r="D10" s="316"/>
      <c r="E10" s="316"/>
      <c r="F10" s="316"/>
      <c r="G10" s="316"/>
      <c r="H10" s="316"/>
      <c r="I10" s="316"/>
      <c r="J10" s="316"/>
      <c r="K10" s="316"/>
      <c r="L10" s="316"/>
      <c r="M10" s="316"/>
      <c r="N10" s="316"/>
      <c r="O10" s="316"/>
      <c r="P10" s="316"/>
      <c r="Q10" s="317"/>
    </row>
    <row r="11" spans="1:17" ht="15" customHeight="1">
      <c r="A11" s="315"/>
      <c r="B11" s="316"/>
      <c r="C11" s="316"/>
      <c r="D11" s="316"/>
      <c r="E11" s="316"/>
      <c r="F11" s="316"/>
      <c r="G11" s="316"/>
      <c r="H11" s="316"/>
      <c r="I11" s="316"/>
      <c r="J11" s="316"/>
      <c r="K11" s="316"/>
      <c r="L11" s="316"/>
      <c r="M11" s="316"/>
      <c r="N11" s="316"/>
      <c r="O11" s="316"/>
      <c r="P11" s="316"/>
      <c r="Q11" s="317"/>
    </row>
    <row r="12" spans="1:17" ht="15" customHeight="1">
      <c r="A12" s="54"/>
      <c r="B12" s="6"/>
      <c r="C12" s="6"/>
      <c r="D12" s="6"/>
      <c r="E12" s="6"/>
      <c r="F12" s="6"/>
      <c r="G12" s="6"/>
      <c r="H12" s="6"/>
      <c r="I12" s="6"/>
      <c r="J12" s="6"/>
      <c r="K12" s="6"/>
      <c r="L12" s="6"/>
      <c r="M12" s="6"/>
      <c r="N12" s="6"/>
      <c r="O12" s="6"/>
      <c r="P12" s="6"/>
      <c r="Q12" s="53"/>
    </row>
    <row r="13" spans="1:17" s="48" customFormat="1" ht="26.1" customHeight="1">
      <c r="A13" s="691"/>
      <c r="B13" s="692"/>
      <c r="C13" s="692"/>
      <c r="D13" s="692"/>
      <c r="E13" s="692"/>
      <c r="F13" s="692"/>
      <c r="G13" s="692"/>
      <c r="H13" s="692"/>
      <c r="I13" s="692"/>
      <c r="J13" s="692"/>
      <c r="K13" s="692"/>
      <c r="L13" s="692"/>
      <c r="M13" s="692"/>
      <c r="N13" s="692"/>
      <c r="O13" s="692"/>
      <c r="P13" s="692"/>
      <c r="Q13" s="693"/>
    </row>
    <row r="14" spans="1:17" ht="15" customHeight="1">
      <c r="A14" s="695"/>
      <c r="B14" s="696"/>
      <c r="C14" s="696"/>
      <c r="D14" s="696"/>
      <c r="E14" s="696"/>
      <c r="F14" s="696"/>
      <c r="G14" s="696"/>
      <c r="H14" s="696"/>
      <c r="I14" s="696"/>
      <c r="J14" s="696"/>
      <c r="K14" s="696"/>
      <c r="L14" s="696"/>
      <c r="M14" s="696"/>
      <c r="N14" s="696"/>
      <c r="O14" s="696"/>
      <c r="P14" s="696"/>
      <c r="Q14" s="697"/>
    </row>
    <row r="15" spans="1:17" ht="15" customHeight="1">
      <c r="A15" s="691"/>
      <c r="B15" s="692"/>
      <c r="C15" s="692"/>
      <c r="D15" s="692"/>
      <c r="E15" s="692"/>
      <c r="F15" s="692"/>
      <c r="G15" s="692"/>
      <c r="H15" s="692"/>
      <c r="I15" s="692"/>
      <c r="J15" s="692"/>
      <c r="K15" s="692"/>
      <c r="L15" s="692"/>
      <c r="M15" s="692"/>
      <c r="N15" s="692"/>
      <c r="O15" s="692"/>
      <c r="P15" s="692"/>
      <c r="Q15" s="693"/>
    </row>
    <row r="16" spans="1:17" ht="15" customHeight="1">
      <c r="A16" s="315"/>
      <c r="B16" s="316"/>
      <c r="C16" s="316"/>
      <c r="D16" s="316"/>
      <c r="E16" s="316"/>
      <c r="F16" s="316"/>
      <c r="G16" s="316"/>
      <c r="H16" s="316"/>
      <c r="I16" s="316"/>
      <c r="J16" s="316"/>
      <c r="K16" s="316"/>
      <c r="L16" s="316"/>
      <c r="M16" s="316"/>
      <c r="N16" s="316"/>
      <c r="O16" s="316"/>
      <c r="P16" s="316"/>
      <c r="Q16" s="317"/>
    </row>
    <row r="17" spans="1:21">
      <c r="A17" s="691"/>
      <c r="B17" s="692"/>
      <c r="C17" s="692"/>
      <c r="D17" s="692"/>
      <c r="E17" s="692"/>
      <c r="F17" s="692"/>
      <c r="G17" s="692"/>
      <c r="H17" s="692"/>
      <c r="I17" s="692"/>
      <c r="J17" s="692"/>
      <c r="K17" s="692"/>
      <c r="L17" s="692"/>
      <c r="M17" s="692"/>
      <c r="N17" s="692"/>
      <c r="O17" s="692"/>
      <c r="P17" s="692"/>
      <c r="Q17" s="693"/>
    </row>
    <row r="18" spans="1:21" ht="26.1" customHeight="1">
      <c r="A18" s="701" t="s">
        <v>400</v>
      </c>
      <c r="B18" s="702"/>
      <c r="C18" s="702"/>
      <c r="D18" s="702"/>
      <c r="E18" s="702"/>
      <c r="F18" s="702"/>
      <c r="G18" s="702"/>
      <c r="H18" s="702"/>
      <c r="I18" s="702"/>
      <c r="J18" s="702"/>
      <c r="K18" s="702"/>
      <c r="L18" s="702"/>
      <c r="M18" s="702"/>
      <c r="N18" s="702"/>
      <c r="O18" s="702"/>
      <c r="P18" s="702"/>
      <c r="Q18" s="706"/>
    </row>
    <row r="19" spans="1:21">
      <c r="A19" s="691"/>
      <c r="B19" s="692"/>
      <c r="C19" s="692"/>
      <c r="D19" s="692"/>
      <c r="E19" s="692"/>
      <c r="F19" s="692"/>
      <c r="G19" s="692"/>
      <c r="H19" s="692"/>
      <c r="I19" s="692"/>
      <c r="J19" s="692"/>
      <c r="K19" s="692"/>
      <c r="L19" s="692"/>
      <c r="M19" s="692"/>
      <c r="N19" s="692"/>
      <c r="O19" s="692"/>
      <c r="P19" s="692"/>
      <c r="Q19" s="693"/>
    </row>
    <row r="20" spans="1:21">
      <c r="A20" s="315"/>
      <c r="B20" s="316"/>
      <c r="C20" s="316"/>
      <c r="D20" s="316"/>
      <c r="E20" s="316"/>
      <c r="F20" s="316"/>
      <c r="G20" s="316"/>
      <c r="H20" s="316"/>
      <c r="I20" s="316"/>
      <c r="J20" s="316"/>
      <c r="K20" s="316"/>
      <c r="L20" s="316"/>
      <c r="M20" s="316"/>
      <c r="N20" s="316"/>
      <c r="O20" s="316"/>
      <c r="P20" s="316"/>
      <c r="Q20" s="317"/>
    </row>
    <row r="21" spans="1:21" ht="15" customHeight="1">
      <c r="A21" s="315"/>
      <c r="B21" s="316"/>
      <c r="C21" s="316"/>
      <c r="D21" s="316"/>
      <c r="E21" s="316"/>
      <c r="F21" s="316"/>
      <c r="G21" s="316"/>
      <c r="H21" s="316"/>
      <c r="I21" s="316"/>
      <c r="J21" s="316"/>
      <c r="K21" s="316"/>
      <c r="L21" s="316"/>
      <c r="M21" s="316"/>
      <c r="N21" s="316"/>
      <c r="O21" s="316"/>
      <c r="P21" s="316"/>
      <c r="Q21" s="317"/>
      <c r="U21" s="318"/>
    </row>
    <row r="22" spans="1:21" ht="15" customHeight="1">
      <c r="A22" s="695"/>
      <c r="B22" s="696"/>
      <c r="C22" s="696"/>
      <c r="D22" s="696"/>
      <c r="E22" s="696"/>
      <c r="F22" s="696"/>
      <c r="G22" s="696"/>
      <c r="H22" s="696"/>
      <c r="I22" s="696"/>
      <c r="J22" s="696"/>
      <c r="K22" s="696"/>
      <c r="L22" s="696"/>
      <c r="M22" s="696"/>
      <c r="N22" s="696"/>
      <c r="O22" s="696"/>
      <c r="P22" s="696"/>
      <c r="Q22" s="697"/>
    </row>
    <row r="23" spans="1:21" ht="15" customHeight="1">
      <c r="A23" s="552"/>
      <c r="B23" s="553"/>
      <c r="C23" s="553"/>
      <c r="D23" s="553"/>
      <c r="E23" s="553"/>
      <c r="F23" s="553"/>
      <c r="G23" s="553"/>
      <c r="H23" s="553"/>
      <c r="I23" s="553"/>
      <c r="J23" s="553"/>
      <c r="K23" s="553"/>
      <c r="L23" s="553"/>
      <c r="M23" s="553"/>
      <c r="N23" s="553"/>
      <c r="O23" s="553"/>
      <c r="P23" s="553"/>
      <c r="Q23" s="554"/>
    </row>
    <row r="24" spans="1:21" ht="15" customHeight="1">
      <c r="A24" s="552"/>
      <c r="B24" s="553"/>
      <c r="C24" s="553"/>
      <c r="D24" s="553"/>
      <c r="E24" s="553"/>
      <c r="F24" s="553"/>
      <c r="G24" s="553"/>
      <c r="H24" s="553"/>
      <c r="I24" s="553"/>
      <c r="J24" s="553"/>
      <c r="K24" s="553"/>
      <c r="L24" s="553"/>
      <c r="M24" s="553"/>
      <c r="N24" s="553"/>
      <c r="O24" s="553"/>
      <c r="P24" s="553"/>
      <c r="Q24" s="554"/>
    </row>
    <row r="25" spans="1:21" ht="15" customHeight="1">
      <c r="A25" s="552"/>
      <c r="B25" s="553"/>
      <c r="C25" s="553"/>
      <c r="D25" s="553"/>
      <c r="E25" s="553"/>
      <c r="F25" s="553"/>
      <c r="G25" s="553"/>
      <c r="H25" s="553"/>
      <c r="I25" s="553"/>
      <c r="J25" s="553"/>
      <c r="K25" s="553"/>
      <c r="L25" s="553"/>
      <c r="M25" s="553"/>
      <c r="N25" s="553"/>
      <c r="O25" s="553"/>
      <c r="P25" s="553"/>
      <c r="Q25" s="554"/>
    </row>
    <row r="26" spans="1:21" ht="15" customHeight="1">
      <c r="A26" s="552"/>
      <c r="B26" s="553"/>
      <c r="C26" s="553"/>
      <c r="D26" s="553"/>
      <c r="E26" s="553"/>
      <c r="F26" s="553"/>
      <c r="G26" s="553"/>
      <c r="H26" s="553"/>
      <c r="I26" s="553"/>
      <c r="J26" s="553"/>
      <c r="K26" s="553"/>
      <c r="L26" s="553"/>
      <c r="M26" s="553"/>
      <c r="N26" s="553"/>
      <c r="O26" s="553"/>
      <c r="P26" s="553"/>
      <c r="Q26" s="554"/>
    </row>
    <row r="27" spans="1:21" ht="15" customHeight="1">
      <c r="A27" s="691"/>
      <c r="B27" s="692"/>
      <c r="C27" s="692"/>
      <c r="D27" s="692"/>
      <c r="E27" s="692"/>
      <c r="F27" s="692"/>
      <c r="G27" s="692"/>
      <c r="H27" s="692"/>
      <c r="I27" s="692"/>
      <c r="J27" s="692"/>
      <c r="K27" s="692"/>
      <c r="L27" s="692"/>
      <c r="M27" s="692"/>
      <c r="N27" s="692"/>
      <c r="O27" s="692"/>
      <c r="P27" s="692"/>
      <c r="Q27" s="693"/>
    </row>
    <row r="28" spans="1:21" ht="15" customHeight="1">
      <c r="A28" s="315"/>
      <c r="B28" s="316"/>
      <c r="C28" s="316"/>
      <c r="D28" s="316"/>
      <c r="E28" s="316"/>
      <c r="F28" s="316"/>
      <c r="G28" s="316"/>
      <c r="H28" s="316"/>
      <c r="I28" s="316"/>
      <c r="J28" s="316"/>
      <c r="K28" s="316"/>
      <c r="L28" s="316"/>
      <c r="M28" s="316"/>
      <c r="N28" s="316"/>
      <c r="O28" s="316"/>
      <c r="P28" s="316"/>
      <c r="Q28" s="317"/>
    </row>
    <row r="29" spans="1:21" ht="15" customHeight="1">
      <c r="A29" s="691"/>
      <c r="B29" s="692"/>
      <c r="C29" s="692"/>
      <c r="D29" s="692"/>
      <c r="E29" s="692"/>
      <c r="F29" s="692"/>
      <c r="G29" s="692"/>
      <c r="H29" s="692"/>
      <c r="I29" s="692"/>
      <c r="J29" s="692"/>
      <c r="K29" s="692"/>
      <c r="L29" s="692"/>
      <c r="M29" s="692"/>
      <c r="N29" s="692"/>
      <c r="O29" s="692"/>
      <c r="P29" s="692"/>
      <c r="Q29" s="693"/>
    </row>
    <row r="30" spans="1:21" ht="15" customHeight="1">
      <c r="A30" s="315"/>
      <c r="B30" s="316"/>
      <c r="C30" s="316"/>
      <c r="D30" s="316"/>
      <c r="E30" s="316"/>
      <c r="F30" s="316"/>
      <c r="G30" s="316"/>
      <c r="H30" s="316"/>
      <c r="I30" s="316"/>
      <c r="J30" s="316"/>
      <c r="K30" s="316"/>
      <c r="L30" s="316"/>
      <c r="M30" s="316"/>
      <c r="N30" s="316"/>
      <c r="O30" s="316"/>
      <c r="P30" s="316"/>
      <c r="Q30" s="317"/>
    </row>
    <row r="31" spans="1:21" ht="15" customHeight="1">
      <c r="A31" s="691"/>
      <c r="B31" s="692"/>
      <c r="C31" s="692"/>
      <c r="D31" s="692"/>
      <c r="E31" s="692"/>
      <c r="F31" s="692"/>
      <c r="G31" s="692"/>
      <c r="H31" s="692"/>
      <c r="I31" s="692"/>
      <c r="J31" s="692"/>
      <c r="K31" s="692"/>
      <c r="L31" s="692"/>
      <c r="M31" s="692"/>
      <c r="N31" s="692"/>
      <c r="O31" s="692"/>
      <c r="P31" s="692"/>
      <c r="Q31" s="693"/>
    </row>
    <row r="32" spans="1:21" ht="15" customHeight="1">
      <c r="A32" s="315"/>
      <c r="B32" s="316"/>
      <c r="C32" s="316"/>
      <c r="D32" s="316"/>
      <c r="E32" s="316"/>
      <c r="F32" s="316"/>
      <c r="G32" s="316"/>
      <c r="H32" s="316"/>
      <c r="I32" s="316"/>
      <c r="J32" s="316"/>
      <c r="K32" s="316"/>
      <c r="L32" s="316"/>
      <c r="M32" s="316"/>
      <c r="N32" s="316"/>
      <c r="O32" s="316"/>
      <c r="P32" s="316"/>
      <c r="Q32" s="317"/>
    </row>
    <row r="33" spans="1:18">
      <c r="A33" s="315"/>
      <c r="B33" s="316"/>
      <c r="C33" s="316"/>
      <c r="D33" s="316"/>
      <c r="E33" s="316"/>
      <c r="F33" s="316"/>
      <c r="G33" s="316"/>
      <c r="H33" s="316"/>
      <c r="I33" s="316"/>
      <c r="J33" s="316"/>
      <c r="K33" s="316"/>
      <c r="L33" s="316"/>
      <c r="M33" s="316"/>
      <c r="N33" s="316"/>
      <c r="O33" s="316"/>
      <c r="P33" s="316"/>
      <c r="Q33" s="317"/>
    </row>
    <row r="34" spans="1:18">
      <c r="A34" s="707"/>
      <c r="B34" s="708"/>
      <c r="C34" s="708"/>
      <c r="D34" s="708"/>
      <c r="E34" s="708"/>
      <c r="F34" s="708"/>
      <c r="G34" s="708"/>
      <c r="H34" s="708"/>
      <c r="I34" s="708"/>
      <c r="J34" s="708"/>
      <c r="K34" s="708"/>
      <c r="L34" s="708"/>
      <c r="M34" s="708"/>
      <c r="N34" s="708"/>
      <c r="O34" s="708"/>
      <c r="P34" s="708"/>
      <c r="Q34" s="709"/>
    </row>
    <row r="35" spans="1:18" ht="12.75" customHeight="1">
      <c r="A35" s="51"/>
      <c r="B35" s="51"/>
      <c r="C35" s="51"/>
      <c r="D35" s="51"/>
      <c r="E35" s="6"/>
      <c r="F35" s="6"/>
      <c r="G35" s="6"/>
      <c r="H35" s="6"/>
      <c r="I35" s="6"/>
      <c r="J35" s="6"/>
      <c r="K35" s="6"/>
      <c r="L35" s="6"/>
      <c r="M35" s="6"/>
      <c r="N35" s="6"/>
      <c r="O35" s="6"/>
      <c r="P35" s="6"/>
      <c r="Q35" s="6"/>
    </row>
    <row r="36" spans="1:18" ht="13.5" customHeight="1">
      <c r="A36" s="34"/>
      <c r="B36" s="34"/>
      <c r="C36" s="34"/>
      <c r="D36" s="10"/>
      <c r="E36" s="13"/>
      <c r="F36" s="19"/>
      <c r="G36" s="19"/>
      <c r="H36" s="19"/>
      <c r="I36" s="55"/>
      <c r="J36" s="55"/>
      <c r="K36" s="55"/>
      <c r="L36" s="55"/>
      <c r="M36" s="55"/>
      <c r="N36" s="55"/>
      <c r="O36" s="55"/>
      <c r="P36" s="55"/>
      <c r="Q36" s="55"/>
      <c r="R36" s="56"/>
    </row>
    <row r="37" spans="1:18" s="135" customFormat="1" ht="14.25" customHeight="1">
      <c r="B37" s="136" t="s">
        <v>464</v>
      </c>
      <c r="C37" s="381"/>
      <c r="D37" s="384"/>
      <c r="E37" s="385"/>
      <c r="F37" s="134"/>
      <c r="G37" s="134"/>
      <c r="H37" s="134"/>
      <c r="I37" s="55"/>
      <c r="J37" s="140"/>
      <c r="K37" s="136" t="s">
        <v>465</v>
      </c>
      <c r="L37" s="381"/>
      <c r="M37" s="381"/>
      <c r="N37" s="381"/>
      <c r="O37" s="388"/>
      <c r="P37" s="389"/>
      <c r="Q37" s="140"/>
      <c r="R37" s="141"/>
    </row>
    <row r="38" spans="1:18" s="135" customFormat="1">
      <c r="A38" s="139"/>
      <c r="B38" s="139"/>
      <c r="C38" s="651" t="s">
        <v>453</v>
      </c>
      <c r="D38" s="651"/>
      <c r="E38" s="651"/>
      <c r="F38" s="651"/>
      <c r="G38" s="651"/>
      <c r="H38" s="651"/>
      <c r="I38" s="139"/>
      <c r="J38" s="139"/>
      <c r="K38" s="139"/>
      <c r="L38" s="711" t="s">
        <v>446</v>
      </c>
      <c r="M38" s="711"/>
      <c r="N38" s="711"/>
      <c r="O38" s="711"/>
      <c r="P38" s="711"/>
    </row>
    <row r="39" spans="1:18" s="387" customFormat="1" ht="15" customHeight="1">
      <c r="C39" s="710" t="s">
        <v>455</v>
      </c>
      <c r="D39" s="710"/>
      <c r="E39" s="710"/>
      <c r="F39" s="710"/>
      <c r="G39" s="710"/>
      <c r="H39" s="710"/>
      <c r="L39" s="710" t="s">
        <v>462</v>
      </c>
      <c r="M39" s="710"/>
      <c r="N39" s="710"/>
      <c r="O39" s="710"/>
      <c r="P39" s="710"/>
    </row>
    <row r="40" spans="1:18" s="387" customFormat="1" ht="15" customHeight="1">
      <c r="L40" s="712" t="s">
        <v>461</v>
      </c>
      <c r="M40" s="712"/>
      <c r="N40" s="712"/>
      <c r="O40" s="712"/>
      <c r="P40" s="712"/>
      <c r="Q40" s="386"/>
    </row>
  </sheetData>
  <mergeCells count="25">
    <mergeCell ref="C39:H39"/>
    <mergeCell ref="C38:H38"/>
    <mergeCell ref="L38:P38"/>
    <mergeCell ref="L39:P39"/>
    <mergeCell ref="L40:P40"/>
    <mergeCell ref="A34:Q34"/>
    <mergeCell ref="A22:Q22"/>
    <mergeCell ref="A27:Q27"/>
    <mergeCell ref="A29:Q29"/>
    <mergeCell ref="A31:Q31"/>
    <mergeCell ref="A1:Q1"/>
    <mergeCell ref="A3:Q3"/>
    <mergeCell ref="A2:Q2"/>
    <mergeCell ref="A19:Q19"/>
    <mergeCell ref="A7:Q7"/>
    <mergeCell ref="A9:Q9"/>
    <mergeCell ref="A14:Q14"/>
    <mergeCell ref="A15:Q15"/>
    <mergeCell ref="A17:Q17"/>
    <mergeCell ref="A13:Q13"/>
    <mergeCell ref="A8:Q8"/>
    <mergeCell ref="A4:Q4"/>
    <mergeCell ref="A5:Q5"/>
    <mergeCell ref="A6:Q6"/>
    <mergeCell ref="A18:Q18"/>
  </mergeCells>
  <printOptions horizontalCentered="1"/>
  <pageMargins left="0.39370078740157483" right="0.39370078740157483" top="1.3779527559055118" bottom="0.39370078740157483" header="0.19685039370078741" footer="0.19685039370078741"/>
  <pageSetup scale="70" orientation="landscape" r:id="rId1"/>
  <headerFooter alignWithMargins="0">
    <oddHeader>&amp;C&amp;G</oddHead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44"/>
  <sheetViews>
    <sheetView showGridLines="0" tabSelected="1" zoomScale="96" zoomScaleNormal="96" workbookViewId="0">
      <selection activeCell="I23" sqref="I23"/>
    </sheetView>
  </sheetViews>
  <sheetFormatPr baseColWidth="10" defaultColWidth="11.42578125" defaultRowHeight="13.5"/>
  <cols>
    <col min="1" max="1" width="4.85546875" style="2" customWidth="1"/>
    <col min="2" max="2" width="3.140625" style="2" customWidth="1"/>
    <col min="3" max="5" width="4.5703125" style="2" customWidth="1"/>
    <col min="6" max="6" width="3.5703125" style="2" customWidth="1"/>
    <col min="7" max="7" width="30.7109375" style="2" customWidth="1"/>
    <col min="8" max="8" width="12.42578125" style="2" customWidth="1"/>
    <col min="9" max="11" width="12.7109375" style="2" customWidth="1"/>
    <col min="12" max="12" width="7.5703125" style="2" customWidth="1"/>
    <col min="13" max="18" width="14.7109375" style="2" customWidth="1"/>
    <col min="19" max="19" width="9.140625" style="2" customWidth="1"/>
    <col min="20" max="20" width="7.42578125" style="2" customWidth="1"/>
    <col min="21" max="16384" width="11.42578125" style="2"/>
  </cols>
  <sheetData>
    <row r="1" spans="1:20" ht="24" customHeight="1">
      <c r="A1" s="656" t="s">
        <v>115</v>
      </c>
      <c r="B1" s="657"/>
      <c r="C1" s="657"/>
      <c r="D1" s="657"/>
      <c r="E1" s="657"/>
      <c r="F1" s="657"/>
      <c r="G1" s="657"/>
      <c r="H1" s="657"/>
      <c r="I1" s="657"/>
      <c r="J1" s="657"/>
      <c r="K1" s="657"/>
      <c r="L1" s="657"/>
      <c r="M1" s="657"/>
      <c r="N1" s="657"/>
      <c r="O1" s="657"/>
      <c r="P1" s="657"/>
      <c r="Q1" s="657"/>
      <c r="R1" s="657"/>
      <c r="S1" s="657"/>
      <c r="T1" s="658"/>
    </row>
    <row r="2" spans="1:20" ht="16.5" customHeight="1">
      <c r="A2" s="665" t="s">
        <v>451</v>
      </c>
      <c r="B2" s="637"/>
      <c r="C2" s="637"/>
      <c r="D2" s="637"/>
      <c r="E2" s="637"/>
      <c r="F2" s="637"/>
      <c r="G2" s="637"/>
      <c r="H2" s="637"/>
      <c r="I2" s="637"/>
      <c r="J2" s="637"/>
      <c r="K2" s="637"/>
      <c r="L2" s="637"/>
      <c r="M2" s="637"/>
      <c r="N2" s="637"/>
      <c r="O2" s="637"/>
      <c r="P2" s="637"/>
      <c r="Q2" s="637"/>
      <c r="R2" s="637"/>
      <c r="S2" s="637"/>
      <c r="T2" s="638"/>
    </row>
    <row r="3" spans="1:20" ht="15" customHeight="1">
      <c r="A3" s="652" t="s">
        <v>118</v>
      </c>
      <c r="B3" s="652" t="s">
        <v>48</v>
      </c>
      <c r="C3" s="652" t="s">
        <v>49</v>
      </c>
      <c r="D3" s="652" t="s">
        <v>50</v>
      </c>
      <c r="E3" s="652" t="s">
        <v>4</v>
      </c>
      <c r="F3" s="652" t="s">
        <v>119</v>
      </c>
      <c r="G3" s="652" t="s">
        <v>6</v>
      </c>
      <c r="H3" s="652" t="s">
        <v>19</v>
      </c>
      <c r="I3" s="662" t="s">
        <v>20</v>
      </c>
      <c r="J3" s="663"/>
      <c r="K3" s="663"/>
      <c r="L3" s="663"/>
      <c r="M3" s="663"/>
      <c r="N3" s="663"/>
      <c r="O3" s="663"/>
      <c r="P3" s="663"/>
      <c r="Q3" s="663"/>
      <c r="R3" s="663"/>
      <c r="S3" s="663"/>
      <c r="T3" s="664"/>
    </row>
    <row r="4" spans="1:20" ht="15" customHeight="1">
      <c r="A4" s="653"/>
      <c r="B4" s="653"/>
      <c r="C4" s="655"/>
      <c r="D4" s="655"/>
      <c r="E4" s="653"/>
      <c r="F4" s="653"/>
      <c r="G4" s="653"/>
      <c r="H4" s="653"/>
      <c r="I4" s="659" t="s">
        <v>21</v>
      </c>
      <c r="J4" s="660"/>
      <c r="K4" s="660"/>
      <c r="L4" s="661"/>
      <c r="M4" s="659" t="s">
        <v>22</v>
      </c>
      <c r="N4" s="717"/>
      <c r="O4" s="717"/>
      <c r="P4" s="717"/>
      <c r="Q4" s="717"/>
      <c r="R4" s="717"/>
      <c r="S4" s="718"/>
      <c r="T4" s="719" t="s">
        <v>112</v>
      </c>
    </row>
    <row r="5" spans="1:20" ht="37.15" customHeight="1">
      <c r="A5" s="675"/>
      <c r="B5" s="675"/>
      <c r="C5" s="654"/>
      <c r="D5" s="654"/>
      <c r="E5" s="675"/>
      <c r="F5" s="675"/>
      <c r="G5" s="675"/>
      <c r="H5" s="675"/>
      <c r="I5" s="207" t="s">
        <v>103</v>
      </c>
      <c r="J5" s="207" t="s">
        <v>104</v>
      </c>
      <c r="K5" s="207" t="s">
        <v>105</v>
      </c>
      <c r="L5" s="244" t="s">
        <v>283</v>
      </c>
      <c r="M5" s="206" t="s">
        <v>106</v>
      </c>
      <c r="N5" s="206" t="s">
        <v>107</v>
      </c>
      <c r="O5" s="206" t="s">
        <v>108</v>
      </c>
      <c r="P5" s="206" t="s">
        <v>109</v>
      </c>
      <c r="Q5" s="206" t="s">
        <v>110</v>
      </c>
      <c r="R5" s="206" t="s">
        <v>111</v>
      </c>
      <c r="S5" s="244" t="s">
        <v>284</v>
      </c>
      <c r="T5" s="720"/>
    </row>
    <row r="6" spans="1:20">
      <c r="A6" s="22"/>
      <c r="B6" s="22"/>
      <c r="C6" s="22"/>
      <c r="D6" s="22"/>
      <c r="E6" s="22"/>
      <c r="F6" s="22"/>
      <c r="G6" s="22"/>
      <c r="H6" s="23"/>
      <c r="I6" s="49" t="s">
        <v>7</v>
      </c>
      <c r="J6" s="49" t="s">
        <v>7</v>
      </c>
      <c r="K6" s="49" t="s">
        <v>7</v>
      </c>
      <c r="L6" s="50" t="s">
        <v>8</v>
      </c>
      <c r="M6" s="50" t="s">
        <v>5</v>
      </c>
      <c r="N6" s="50" t="s">
        <v>5</v>
      </c>
      <c r="O6" s="50" t="s">
        <v>5</v>
      </c>
      <c r="P6" s="50" t="s">
        <v>5</v>
      </c>
      <c r="Q6" s="50" t="s">
        <v>5</v>
      </c>
      <c r="R6" s="50" t="s">
        <v>5</v>
      </c>
      <c r="S6" s="50" t="s">
        <v>9</v>
      </c>
      <c r="T6" s="50" t="s">
        <v>10</v>
      </c>
    </row>
    <row r="7" spans="1:20" s="318" customFormat="1" ht="22.5">
      <c r="A7" s="81">
        <v>1</v>
      </c>
      <c r="B7" s="81"/>
      <c r="C7" s="81"/>
      <c r="D7" s="81"/>
      <c r="E7" s="81"/>
      <c r="F7" s="81"/>
      <c r="G7" s="390" t="s">
        <v>466</v>
      </c>
      <c r="H7" s="391"/>
      <c r="I7" s="392"/>
      <c r="J7" s="392"/>
      <c r="K7" s="392"/>
      <c r="L7" s="393"/>
      <c r="M7" s="415">
        <f>+M8</f>
        <v>12518791</v>
      </c>
      <c r="N7" s="415">
        <f t="shared" ref="N7:R10" si="0">+N8</f>
        <v>12418691.52</v>
      </c>
      <c r="O7" s="415">
        <f t="shared" si="0"/>
        <v>12418691.52</v>
      </c>
      <c r="P7" s="415">
        <f t="shared" si="0"/>
        <v>12418691.52</v>
      </c>
      <c r="Q7" s="415">
        <f t="shared" si="0"/>
        <v>12418691.52</v>
      </c>
      <c r="R7" s="415">
        <f t="shared" si="0"/>
        <v>12418691.52</v>
      </c>
      <c r="S7" s="393"/>
      <c r="T7" s="393"/>
    </row>
    <row r="8" spans="1:20" s="318" customFormat="1" ht="13.5" customHeight="1">
      <c r="A8" s="81"/>
      <c r="B8" s="81">
        <v>2</v>
      </c>
      <c r="C8" s="81"/>
      <c r="D8" s="81"/>
      <c r="E8" s="81"/>
      <c r="F8" s="81"/>
      <c r="G8" s="394" t="s">
        <v>467</v>
      </c>
      <c r="H8" s="391"/>
      <c r="I8" s="391"/>
      <c r="J8" s="395"/>
      <c r="K8" s="395"/>
      <c r="L8" s="396"/>
      <c r="M8" s="416">
        <f>+M9</f>
        <v>12518791</v>
      </c>
      <c r="N8" s="416">
        <f t="shared" si="0"/>
        <v>12418691.52</v>
      </c>
      <c r="O8" s="416">
        <f t="shared" si="0"/>
        <v>12418691.52</v>
      </c>
      <c r="P8" s="416">
        <f t="shared" si="0"/>
        <v>12418691.52</v>
      </c>
      <c r="Q8" s="416">
        <f t="shared" si="0"/>
        <v>12418691.52</v>
      </c>
      <c r="R8" s="416">
        <f t="shared" si="0"/>
        <v>12418691.52</v>
      </c>
      <c r="S8" s="397"/>
      <c r="T8" s="398"/>
    </row>
    <row r="9" spans="1:20" s="318" customFormat="1" ht="22.5">
      <c r="A9" s="399"/>
      <c r="B9" s="399"/>
      <c r="C9" s="81">
        <v>4</v>
      </c>
      <c r="D9" s="400"/>
      <c r="E9" s="400"/>
      <c r="F9" s="400"/>
      <c r="G9" s="394" t="s">
        <v>468</v>
      </c>
      <c r="H9" s="391"/>
      <c r="I9" s="391"/>
      <c r="J9" s="395"/>
      <c r="K9" s="395"/>
      <c r="L9" s="401"/>
      <c r="M9" s="412">
        <f>+M10</f>
        <v>12518791</v>
      </c>
      <c r="N9" s="412">
        <f t="shared" si="0"/>
        <v>12418691.52</v>
      </c>
      <c r="O9" s="412">
        <f t="shared" si="0"/>
        <v>12418691.52</v>
      </c>
      <c r="P9" s="412">
        <f t="shared" si="0"/>
        <v>12418691.52</v>
      </c>
      <c r="Q9" s="412">
        <f t="shared" si="0"/>
        <v>12418691.52</v>
      </c>
      <c r="R9" s="412">
        <f t="shared" si="0"/>
        <v>12418691.52</v>
      </c>
      <c r="S9" s="403"/>
      <c r="T9" s="404"/>
    </row>
    <row r="10" spans="1:20" s="318" customFormat="1" ht="13.5" customHeight="1">
      <c r="A10" s="399"/>
      <c r="B10" s="399"/>
      <c r="C10" s="399"/>
      <c r="D10" s="81">
        <v>2</v>
      </c>
      <c r="E10" s="81"/>
      <c r="F10" s="81"/>
      <c r="G10" s="405" t="s">
        <v>469</v>
      </c>
      <c r="H10" s="81"/>
      <c r="I10" s="81"/>
      <c r="J10" s="401"/>
      <c r="K10" s="401"/>
      <c r="L10" s="404"/>
      <c r="M10" s="412">
        <f>+M11</f>
        <v>12518791</v>
      </c>
      <c r="N10" s="412">
        <f t="shared" si="0"/>
        <v>12418691.52</v>
      </c>
      <c r="O10" s="412">
        <f t="shared" si="0"/>
        <v>12418691.52</v>
      </c>
      <c r="P10" s="412">
        <f t="shared" si="0"/>
        <v>12418691.52</v>
      </c>
      <c r="Q10" s="412">
        <f t="shared" si="0"/>
        <v>12418691.52</v>
      </c>
      <c r="R10" s="412">
        <f t="shared" si="0"/>
        <v>12418691.52</v>
      </c>
      <c r="S10" s="404"/>
      <c r="T10" s="404"/>
    </row>
    <row r="11" spans="1:20" s="318" customFormat="1" ht="22.5">
      <c r="A11" s="403"/>
      <c r="B11" s="399"/>
      <c r="C11" s="399"/>
      <c r="D11" s="81"/>
      <c r="E11" s="81">
        <v>418</v>
      </c>
      <c r="F11" s="81"/>
      <c r="G11" s="394" t="s">
        <v>470</v>
      </c>
      <c r="H11" s="406" t="s">
        <v>471</v>
      </c>
      <c r="I11" s="413">
        <v>9</v>
      </c>
      <c r="J11" s="450">
        <v>9</v>
      </c>
      <c r="K11" s="450">
        <v>9</v>
      </c>
      <c r="L11" s="427">
        <f>+K11/I11</f>
        <v>1</v>
      </c>
      <c r="M11" s="412">
        <v>12518791</v>
      </c>
      <c r="N11" s="412">
        <v>12418691.52</v>
      </c>
      <c r="O11" s="412">
        <v>12418691.52</v>
      </c>
      <c r="P11" s="412">
        <v>12418691.52</v>
      </c>
      <c r="Q11" s="412">
        <v>12418691.52</v>
      </c>
      <c r="R11" s="412">
        <v>12418691.52</v>
      </c>
      <c r="S11" s="426">
        <f>+Q11/M11</f>
        <v>0.9920040617340764</v>
      </c>
      <c r="T11" s="427">
        <f>+L11/S11</f>
        <v>1.0080603886358552</v>
      </c>
    </row>
    <row r="12" spans="1:20" s="318" customFormat="1">
      <c r="A12" s="403"/>
      <c r="B12" s="403"/>
      <c r="C12" s="403"/>
      <c r="D12" s="403"/>
      <c r="E12" s="403"/>
      <c r="F12" s="81"/>
      <c r="G12" s="81"/>
      <c r="H12" s="81"/>
      <c r="I12" s="403"/>
      <c r="J12" s="414"/>
      <c r="K12" s="414"/>
      <c r="L12" s="414"/>
      <c r="M12" s="401"/>
      <c r="N12" s="402"/>
      <c r="O12" s="402"/>
      <c r="P12" s="402"/>
      <c r="Q12" s="402"/>
      <c r="R12" s="402"/>
      <c r="S12" s="413"/>
      <c r="T12" s="428"/>
    </row>
    <row r="13" spans="1:20" s="318" customFormat="1" ht="22.5">
      <c r="A13" s="81">
        <v>2</v>
      </c>
      <c r="B13" s="81"/>
      <c r="C13" s="81"/>
      <c r="D13" s="81"/>
      <c r="E13" s="81"/>
      <c r="F13" s="81"/>
      <c r="G13" s="417" t="s">
        <v>472</v>
      </c>
      <c r="H13" s="403"/>
      <c r="I13" s="403"/>
      <c r="J13" s="414"/>
      <c r="K13" s="414"/>
      <c r="L13" s="414"/>
      <c r="M13" s="411">
        <f>+M14</f>
        <v>2000000</v>
      </c>
      <c r="N13" s="411">
        <f t="shared" ref="N13:R16" si="1">+N14</f>
        <v>945705.19</v>
      </c>
      <c r="O13" s="411">
        <f t="shared" si="1"/>
        <v>945705.19</v>
      </c>
      <c r="P13" s="411">
        <f t="shared" si="1"/>
        <v>945705.19</v>
      </c>
      <c r="Q13" s="411">
        <f t="shared" si="1"/>
        <v>945705.19</v>
      </c>
      <c r="R13" s="411">
        <f t="shared" si="1"/>
        <v>945705.19</v>
      </c>
      <c r="S13" s="413"/>
      <c r="T13" s="428"/>
    </row>
    <row r="14" spans="1:20" s="318" customFormat="1">
      <c r="A14" s="81"/>
      <c r="B14" s="81">
        <v>1</v>
      </c>
      <c r="C14" s="81"/>
      <c r="D14" s="81"/>
      <c r="E14" s="81"/>
      <c r="F14" s="81"/>
      <c r="G14" s="394" t="s">
        <v>473</v>
      </c>
      <c r="H14" s="403"/>
      <c r="I14" s="403"/>
      <c r="J14" s="414"/>
      <c r="K14" s="414"/>
      <c r="L14" s="414"/>
      <c r="M14" s="411">
        <f>+M15</f>
        <v>2000000</v>
      </c>
      <c r="N14" s="411">
        <f t="shared" si="1"/>
        <v>945705.19</v>
      </c>
      <c r="O14" s="411">
        <f t="shared" si="1"/>
        <v>945705.19</v>
      </c>
      <c r="P14" s="411">
        <f t="shared" si="1"/>
        <v>945705.19</v>
      </c>
      <c r="Q14" s="411">
        <f t="shared" si="1"/>
        <v>945705.19</v>
      </c>
      <c r="R14" s="411">
        <f t="shared" si="1"/>
        <v>945705.19</v>
      </c>
      <c r="S14" s="413"/>
      <c r="T14" s="428"/>
    </row>
    <row r="15" spans="1:20" s="318" customFormat="1" ht="22.5">
      <c r="A15" s="399"/>
      <c r="B15" s="399"/>
      <c r="C15" s="81">
        <v>7</v>
      </c>
      <c r="D15" s="400"/>
      <c r="E15" s="400"/>
      <c r="F15" s="400"/>
      <c r="G15" s="394" t="s">
        <v>474</v>
      </c>
      <c r="H15" s="403"/>
      <c r="I15" s="403"/>
      <c r="J15" s="414"/>
      <c r="K15" s="414"/>
      <c r="L15" s="414"/>
      <c r="M15" s="411">
        <f>+M16</f>
        <v>2000000</v>
      </c>
      <c r="N15" s="411">
        <f t="shared" si="1"/>
        <v>945705.19</v>
      </c>
      <c r="O15" s="411">
        <f t="shared" si="1"/>
        <v>945705.19</v>
      </c>
      <c r="P15" s="411">
        <f t="shared" si="1"/>
        <v>945705.19</v>
      </c>
      <c r="Q15" s="411">
        <f t="shared" si="1"/>
        <v>945705.19</v>
      </c>
      <c r="R15" s="411">
        <f t="shared" si="1"/>
        <v>945705.19</v>
      </c>
      <c r="S15" s="413"/>
      <c r="T15" s="428"/>
    </row>
    <row r="16" spans="1:20" s="318" customFormat="1">
      <c r="A16" s="399"/>
      <c r="B16" s="399"/>
      <c r="C16" s="399"/>
      <c r="D16" s="81">
        <v>2</v>
      </c>
      <c r="E16" s="81"/>
      <c r="F16" s="81"/>
      <c r="G16" s="394" t="s">
        <v>475</v>
      </c>
      <c r="H16" s="403"/>
      <c r="I16" s="403"/>
      <c r="J16" s="414"/>
      <c r="K16" s="414"/>
      <c r="L16" s="414"/>
      <c r="M16" s="411">
        <f>+M17</f>
        <v>2000000</v>
      </c>
      <c r="N16" s="411">
        <f t="shared" si="1"/>
        <v>945705.19</v>
      </c>
      <c r="O16" s="411">
        <f t="shared" si="1"/>
        <v>945705.19</v>
      </c>
      <c r="P16" s="411">
        <f t="shared" si="1"/>
        <v>945705.19</v>
      </c>
      <c r="Q16" s="411">
        <f t="shared" si="1"/>
        <v>945705.19</v>
      </c>
      <c r="R16" s="411">
        <f t="shared" si="1"/>
        <v>945705.19</v>
      </c>
      <c r="S16" s="413"/>
      <c r="T16" s="428"/>
    </row>
    <row r="17" spans="1:20" s="318" customFormat="1" ht="22.5">
      <c r="A17" s="403"/>
      <c r="B17" s="399"/>
      <c r="C17" s="399"/>
      <c r="D17" s="81"/>
      <c r="E17" s="81">
        <v>301</v>
      </c>
      <c r="F17" s="81"/>
      <c r="G17" s="394" t="s">
        <v>476</v>
      </c>
      <c r="H17" s="406" t="s">
        <v>477</v>
      </c>
      <c r="I17" s="413">
        <v>2</v>
      </c>
      <c r="J17" s="450">
        <v>2</v>
      </c>
      <c r="K17" s="450">
        <v>2</v>
      </c>
      <c r="L17" s="427">
        <f>+K17/I17</f>
        <v>1</v>
      </c>
      <c r="M17" s="411">
        <v>2000000</v>
      </c>
      <c r="N17" s="411">
        <v>945705.19</v>
      </c>
      <c r="O17" s="411">
        <v>945705.19</v>
      </c>
      <c r="P17" s="411">
        <v>945705.19</v>
      </c>
      <c r="Q17" s="411">
        <v>945705.19</v>
      </c>
      <c r="R17" s="411">
        <v>945705.19</v>
      </c>
      <c r="S17" s="426">
        <f>+Q17/M17</f>
        <v>0.47285259499999999</v>
      </c>
      <c r="T17" s="427">
        <f>+L17/S17</f>
        <v>2.1148239653839691</v>
      </c>
    </row>
    <row r="18" spans="1:20" s="318" customFormat="1">
      <c r="A18" s="403"/>
      <c r="B18" s="403"/>
      <c r="C18" s="403"/>
      <c r="D18" s="403"/>
      <c r="E18" s="403"/>
      <c r="F18" s="81"/>
      <c r="G18" s="403"/>
      <c r="H18" s="403"/>
      <c r="I18" s="403"/>
      <c r="J18" s="414"/>
      <c r="K18" s="414"/>
      <c r="L18" s="414"/>
      <c r="M18" s="401"/>
      <c r="N18" s="402"/>
      <c r="O18" s="402"/>
      <c r="P18" s="402"/>
      <c r="Q18" s="402"/>
      <c r="R18" s="402"/>
      <c r="S18" s="413"/>
      <c r="T18" s="428"/>
    </row>
    <row r="19" spans="1:20" s="318" customFormat="1" ht="22.5">
      <c r="A19" s="81">
        <v>3</v>
      </c>
      <c r="B19" s="81"/>
      <c r="C19" s="81"/>
      <c r="D19" s="81"/>
      <c r="E19" s="81"/>
      <c r="F19" s="81"/>
      <c r="G19" s="417" t="s">
        <v>478</v>
      </c>
      <c r="H19" s="403"/>
      <c r="I19" s="403"/>
      <c r="J19" s="414"/>
      <c r="K19" s="414"/>
      <c r="L19" s="414"/>
      <c r="M19" s="411">
        <f>+M20</f>
        <v>29000000</v>
      </c>
      <c r="N19" s="411">
        <f t="shared" ref="N19:R22" si="2">+N20</f>
        <v>27528100.750000004</v>
      </c>
      <c r="O19" s="411">
        <f t="shared" si="2"/>
        <v>27528100.750000004</v>
      </c>
      <c r="P19" s="411">
        <f t="shared" si="2"/>
        <v>27485992.760000002</v>
      </c>
      <c r="Q19" s="411">
        <f t="shared" si="2"/>
        <v>27485992.760000002</v>
      </c>
      <c r="R19" s="411">
        <f t="shared" si="2"/>
        <v>27485992.760000002</v>
      </c>
      <c r="S19" s="413"/>
      <c r="T19" s="428"/>
    </row>
    <row r="20" spans="1:20" s="318" customFormat="1">
      <c r="A20" s="81"/>
      <c r="B20" s="81">
        <v>2</v>
      </c>
      <c r="C20" s="81"/>
      <c r="D20" s="81"/>
      <c r="E20" s="81"/>
      <c r="F20" s="81"/>
      <c r="G20" s="394" t="s">
        <v>467</v>
      </c>
      <c r="H20" s="403"/>
      <c r="I20" s="403"/>
      <c r="J20" s="414"/>
      <c r="K20" s="414"/>
      <c r="L20" s="414"/>
      <c r="M20" s="411">
        <f>+M21</f>
        <v>29000000</v>
      </c>
      <c r="N20" s="411">
        <f t="shared" si="2"/>
        <v>27528100.750000004</v>
      </c>
      <c r="O20" s="411">
        <f t="shared" si="2"/>
        <v>27528100.750000004</v>
      </c>
      <c r="P20" s="411">
        <f t="shared" si="2"/>
        <v>27485992.760000002</v>
      </c>
      <c r="Q20" s="411">
        <f t="shared" si="2"/>
        <v>27485992.760000002</v>
      </c>
      <c r="R20" s="411">
        <f t="shared" si="2"/>
        <v>27485992.760000002</v>
      </c>
      <c r="S20" s="413"/>
      <c r="T20" s="428"/>
    </row>
    <row r="21" spans="1:20" s="318" customFormat="1">
      <c r="A21" s="399"/>
      <c r="B21" s="399"/>
      <c r="C21" s="81">
        <v>1</v>
      </c>
      <c r="D21" s="400"/>
      <c r="E21" s="400"/>
      <c r="F21" s="400"/>
      <c r="G21" s="394" t="s">
        <v>479</v>
      </c>
      <c r="H21" s="403"/>
      <c r="I21" s="403"/>
      <c r="J21" s="414"/>
      <c r="K21" s="414"/>
      <c r="L21" s="414"/>
      <c r="M21" s="411">
        <f>+M22</f>
        <v>29000000</v>
      </c>
      <c r="N21" s="411">
        <f t="shared" si="2"/>
        <v>27528100.750000004</v>
      </c>
      <c r="O21" s="411">
        <f t="shared" si="2"/>
        <v>27528100.750000004</v>
      </c>
      <c r="P21" s="411">
        <f t="shared" si="2"/>
        <v>27485992.760000002</v>
      </c>
      <c r="Q21" s="411">
        <f t="shared" si="2"/>
        <v>27485992.760000002</v>
      </c>
      <c r="R21" s="411">
        <f t="shared" si="2"/>
        <v>27485992.760000002</v>
      </c>
      <c r="S21" s="413"/>
      <c r="T21" s="428"/>
    </row>
    <row r="22" spans="1:20" s="318" customFormat="1">
      <c r="A22" s="399"/>
      <c r="B22" s="399"/>
      <c r="C22" s="399"/>
      <c r="D22" s="81">
        <v>6</v>
      </c>
      <c r="E22" s="81"/>
      <c r="F22" s="81"/>
      <c r="G22" s="394" t="s">
        <v>480</v>
      </c>
      <c r="H22" s="403"/>
      <c r="I22" s="403"/>
      <c r="J22" s="414"/>
      <c r="K22" s="414"/>
      <c r="L22" s="414"/>
      <c r="M22" s="411">
        <f>+M23</f>
        <v>29000000</v>
      </c>
      <c r="N22" s="411">
        <f t="shared" si="2"/>
        <v>27528100.750000004</v>
      </c>
      <c r="O22" s="411">
        <f t="shared" si="2"/>
        <v>27528100.750000004</v>
      </c>
      <c r="P22" s="411">
        <f t="shared" si="2"/>
        <v>27485992.760000002</v>
      </c>
      <c r="Q22" s="411">
        <f t="shared" si="2"/>
        <v>27485992.760000002</v>
      </c>
      <c r="R22" s="411">
        <f t="shared" si="2"/>
        <v>27485992.760000002</v>
      </c>
      <c r="S22" s="413"/>
      <c r="T22" s="428"/>
    </row>
    <row r="23" spans="1:20" s="318" customFormat="1">
      <c r="A23" s="403"/>
      <c r="B23" s="399"/>
      <c r="C23" s="399"/>
      <c r="D23" s="81"/>
      <c r="E23" s="81">
        <v>331</v>
      </c>
      <c r="F23" s="81"/>
      <c r="G23" s="394" t="s">
        <v>481</v>
      </c>
      <c r="H23" s="406" t="s">
        <v>482</v>
      </c>
      <c r="I23" s="413">
        <v>15</v>
      </c>
      <c r="J23" s="450">
        <v>15</v>
      </c>
      <c r="K23" s="450">
        <v>15</v>
      </c>
      <c r="L23" s="427">
        <f>+K23/I23</f>
        <v>1</v>
      </c>
      <c r="M23" s="411">
        <v>29000000</v>
      </c>
      <c r="N23" s="411">
        <v>27528100.750000004</v>
      </c>
      <c r="O23" s="411">
        <v>27528100.750000004</v>
      </c>
      <c r="P23" s="411">
        <v>27485992.760000002</v>
      </c>
      <c r="Q23" s="411">
        <v>27485992.760000002</v>
      </c>
      <c r="R23" s="411">
        <v>27485992.760000002</v>
      </c>
      <c r="S23" s="426">
        <f>+Q23/M23</f>
        <v>0.94779285379310352</v>
      </c>
      <c r="T23" s="427">
        <f>+L23/S23</f>
        <v>1.0550828654151183</v>
      </c>
    </row>
    <row r="24" spans="1:20" s="318" customFormat="1">
      <c r="A24" s="403"/>
      <c r="B24" s="403"/>
      <c r="C24" s="403"/>
      <c r="D24" s="403"/>
      <c r="E24" s="403"/>
      <c r="F24" s="81"/>
      <c r="G24" s="403"/>
      <c r="H24" s="403"/>
      <c r="I24" s="403"/>
      <c r="J24" s="414"/>
      <c r="K24" s="414"/>
      <c r="L24" s="414"/>
      <c r="M24" s="401"/>
      <c r="N24" s="402"/>
      <c r="O24" s="402"/>
      <c r="P24" s="402"/>
      <c r="Q24" s="402"/>
      <c r="R24" s="402"/>
      <c r="S24" s="413"/>
      <c r="T24" s="428"/>
    </row>
    <row r="25" spans="1:20" s="318" customFormat="1">
      <c r="A25" s="81"/>
      <c r="B25" s="81"/>
      <c r="C25" s="81"/>
      <c r="D25" s="81"/>
      <c r="E25" s="81"/>
      <c r="F25" s="81"/>
      <c r="G25" s="403"/>
      <c r="H25" s="403"/>
      <c r="I25" s="403"/>
      <c r="J25" s="414"/>
      <c r="K25" s="414"/>
      <c r="L25" s="414"/>
      <c r="M25" s="401"/>
      <c r="N25" s="402"/>
      <c r="O25" s="402"/>
      <c r="P25" s="402"/>
      <c r="Q25" s="402"/>
      <c r="R25" s="402"/>
      <c r="S25" s="403"/>
      <c r="T25" s="404"/>
    </row>
    <row r="26" spans="1:20" s="318" customFormat="1">
      <c r="A26" s="403"/>
      <c r="B26" s="403"/>
      <c r="C26" s="403"/>
      <c r="D26" s="403"/>
      <c r="E26" s="403"/>
      <c r="F26" s="403"/>
      <c r="G26" s="403"/>
      <c r="H26" s="403"/>
      <c r="I26" s="403"/>
      <c r="J26" s="414"/>
      <c r="K26" s="414"/>
      <c r="L26" s="414"/>
      <c r="M26" s="401"/>
      <c r="N26" s="402"/>
      <c r="O26" s="402"/>
      <c r="P26" s="402"/>
      <c r="Q26" s="402"/>
      <c r="R26" s="402"/>
      <c r="S26" s="403"/>
      <c r="T26" s="404"/>
    </row>
    <row r="27" spans="1:20" s="318" customFormat="1">
      <c r="A27" s="403"/>
      <c r="B27" s="403"/>
      <c r="C27" s="403"/>
      <c r="D27" s="403"/>
      <c r="E27" s="403"/>
      <c r="F27" s="403"/>
      <c r="G27" s="403"/>
      <c r="H27" s="403"/>
      <c r="I27" s="403"/>
      <c r="J27" s="414"/>
      <c r="K27" s="414"/>
      <c r="L27" s="414"/>
      <c r="M27" s="401"/>
      <c r="N27" s="402"/>
      <c r="O27" s="402"/>
      <c r="P27" s="402"/>
      <c r="Q27" s="402"/>
      <c r="R27" s="402"/>
      <c r="S27" s="403"/>
      <c r="T27" s="404"/>
    </row>
    <row r="28" spans="1:20" s="318" customFormat="1">
      <c r="A28" s="403"/>
      <c r="B28" s="403"/>
      <c r="C28" s="403"/>
      <c r="D28" s="403"/>
      <c r="E28" s="403"/>
      <c r="F28" s="403"/>
      <c r="G28" s="403"/>
      <c r="H28" s="403"/>
      <c r="I28" s="403"/>
      <c r="J28" s="414"/>
      <c r="K28" s="414"/>
      <c r="L28" s="414"/>
      <c r="M28" s="401"/>
      <c r="N28" s="402"/>
      <c r="O28" s="402"/>
      <c r="P28" s="402"/>
      <c r="Q28" s="402"/>
      <c r="R28" s="402"/>
      <c r="S28" s="403"/>
      <c r="T28" s="404"/>
    </row>
    <row r="29" spans="1:20" s="318" customFormat="1">
      <c r="A29" s="403"/>
      <c r="B29" s="403"/>
      <c r="C29" s="403"/>
      <c r="D29" s="403"/>
      <c r="E29" s="403"/>
      <c r="F29" s="403"/>
      <c r="G29" s="403"/>
      <c r="H29" s="403"/>
      <c r="I29" s="403"/>
      <c r="J29" s="414"/>
      <c r="K29" s="414"/>
      <c r="L29" s="414"/>
      <c r="M29" s="401"/>
      <c r="N29" s="402"/>
      <c r="O29" s="402"/>
      <c r="P29" s="402"/>
      <c r="Q29" s="402"/>
      <c r="R29" s="402"/>
      <c r="S29" s="403"/>
      <c r="T29" s="404"/>
    </row>
    <row r="30" spans="1:20" s="380" customFormat="1" ht="20.100000000000001" customHeight="1">
      <c r="A30" s="418"/>
      <c r="B30" s="418"/>
      <c r="C30" s="418"/>
      <c r="D30" s="418"/>
      <c r="E30" s="418"/>
      <c r="F30" s="418"/>
      <c r="G30" s="419" t="s">
        <v>34</v>
      </c>
      <c r="H30" s="418"/>
      <c r="I30" s="418"/>
      <c r="J30" s="420"/>
      <c r="K30" s="420"/>
      <c r="L30" s="420"/>
      <c r="M30" s="422">
        <f>+M7+M13+M19</f>
        <v>43518791</v>
      </c>
      <c r="N30" s="422">
        <f t="shared" ref="N30:R30" si="3">+N7+N13+N19</f>
        <v>40892497.460000001</v>
      </c>
      <c r="O30" s="422">
        <f t="shared" si="3"/>
        <v>40892497.460000001</v>
      </c>
      <c r="P30" s="422">
        <f t="shared" si="3"/>
        <v>40850389.469999999</v>
      </c>
      <c r="Q30" s="422">
        <f t="shared" si="3"/>
        <v>40850389.469999999</v>
      </c>
      <c r="R30" s="422">
        <f t="shared" si="3"/>
        <v>40850389.469999999</v>
      </c>
      <c r="S30" s="418"/>
      <c r="T30" s="421"/>
    </row>
    <row r="31" spans="1:20" s="318" customFormat="1">
      <c r="A31" s="407"/>
      <c r="B31" s="407"/>
      <c r="C31" s="407"/>
      <c r="D31" s="407"/>
      <c r="E31" s="407"/>
      <c r="F31" s="407"/>
      <c r="G31" s="407"/>
      <c r="H31" s="407"/>
      <c r="I31" s="407"/>
      <c r="J31" s="408"/>
      <c r="K31" s="408"/>
      <c r="L31" s="408"/>
      <c r="M31" s="408"/>
      <c r="N31" s="409"/>
      <c r="O31" s="409"/>
      <c r="P31" s="409"/>
      <c r="Q31" s="409"/>
      <c r="R31" s="409"/>
      <c r="S31" s="407"/>
      <c r="T31" s="410"/>
    </row>
    <row r="32" spans="1:20" s="52" customFormat="1" ht="15" customHeight="1">
      <c r="A32" s="51"/>
      <c r="B32" s="51"/>
    </row>
    <row r="33" spans="1:19" s="52" customFormat="1" ht="15" customHeight="1">
      <c r="A33" s="51"/>
      <c r="B33" s="51"/>
    </row>
    <row r="34" spans="1:19" s="52" customFormat="1" ht="15" customHeight="1">
      <c r="A34" s="51"/>
      <c r="B34" s="51"/>
    </row>
    <row r="35" spans="1:19" s="52" customFormat="1" ht="15" customHeight="1">
      <c r="A35" s="51"/>
      <c r="B35" s="51"/>
    </row>
    <row r="36" spans="1:19" s="52" customFormat="1" ht="15" customHeight="1">
      <c r="A36" s="51"/>
      <c r="B36" s="51"/>
    </row>
    <row r="37" spans="1:19" s="52" customFormat="1" ht="15" customHeight="1">
      <c r="A37" s="51"/>
      <c r="B37" s="51"/>
    </row>
    <row r="38" spans="1:19" s="52" customFormat="1" ht="15" customHeight="1">
      <c r="A38" s="51"/>
      <c r="B38" s="51"/>
    </row>
    <row r="39" spans="1:19" s="52" customFormat="1" ht="15" customHeight="1">
      <c r="A39" s="51"/>
      <c r="B39" s="51"/>
    </row>
    <row r="40" spans="1:19" ht="15" customHeight="1"/>
    <row r="41" spans="1:19" s="135" customFormat="1">
      <c r="B41" s="136" t="s">
        <v>464</v>
      </c>
      <c r="C41" s="137"/>
      <c r="D41" s="133"/>
      <c r="E41" s="667"/>
      <c r="F41" s="667"/>
      <c r="G41" s="667"/>
      <c r="H41" s="138"/>
      <c r="M41" s="133" t="s">
        <v>70</v>
      </c>
      <c r="N41" s="667"/>
      <c r="O41" s="667"/>
      <c r="P41" s="667"/>
      <c r="Q41" s="667"/>
      <c r="R41" s="667"/>
      <c r="S41" s="139"/>
    </row>
    <row r="42" spans="1:19" s="135" customFormat="1">
      <c r="A42" s="423"/>
      <c r="B42" s="423"/>
      <c r="C42" s="423"/>
      <c r="D42" s="423"/>
      <c r="E42" s="713" t="s">
        <v>453</v>
      </c>
      <c r="F42" s="713"/>
      <c r="G42" s="713"/>
      <c r="H42" s="423"/>
      <c r="N42" s="715" t="s">
        <v>446</v>
      </c>
      <c r="O42" s="715"/>
      <c r="P42" s="715"/>
      <c r="Q42" s="715"/>
      <c r="R42" s="715"/>
      <c r="S42" s="139"/>
    </row>
    <row r="43" spans="1:19" s="135" customFormat="1" ht="15" customHeight="1">
      <c r="A43" s="423"/>
      <c r="B43" s="423"/>
      <c r="C43" s="423"/>
      <c r="D43" s="423"/>
      <c r="E43" s="714" t="s">
        <v>455</v>
      </c>
      <c r="F43" s="714"/>
      <c r="G43" s="714"/>
      <c r="H43" s="423"/>
      <c r="N43" s="714" t="s">
        <v>483</v>
      </c>
      <c r="O43" s="714"/>
      <c r="P43" s="714"/>
      <c r="Q43" s="714"/>
      <c r="R43" s="714"/>
    </row>
    <row r="44" spans="1:19" ht="30" customHeight="1">
      <c r="N44" s="716" t="s">
        <v>457</v>
      </c>
      <c r="O44" s="716"/>
      <c r="P44" s="716"/>
      <c r="Q44" s="716"/>
      <c r="R44" s="716"/>
    </row>
  </sheetData>
  <mergeCells count="21">
    <mergeCell ref="N44:R44"/>
    <mergeCell ref="A1:T1"/>
    <mergeCell ref="D3:D5"/>
    <mergeCell ref="A3:A5"/>
    <mergeCell ref="C3:C5"/>
    <mergeCell ref="B3:B5"/>
    <mergeCell ref="E3:E5"/>
    <mergeCell ref="A2:T2"/>
    <mergeCell ref="N41:R41"/>
    <mergeCell ref="E41:G41"/>
    <mergeCell ref="F3:F5"/>
    <mergeCell ref="G3:G5"/>
    <mergeCell ref="M4:S4"/>
    <mergeCell ref="I3:T3"/>
    <mergeCell ref="I4:L4"/>
    <mergeCell ref="T4:T5"/>
    <mergeCell ref="H3:H5"/>
    <mergeCell ref="E42:G42"/>
    <mergeCell ref="E43:G43"/>
    <mergeCell ref="N42:R42"/>
    <mergeCell ref="N43:R43"/>
  </mergeCells>
  <phoneticPr fontId="0" type="noConversion"/>
  <printOptions horizontalCentered="1"/>
  <pageMargins left="0.27559055118110237" right="0.27559055118110237" top="1.3779527559055118" bottom="0.39370078740157483" header="0.19685039370078741" footer="0.19685039370078741"/>
  <pageSetup scale="60" orientation="landscape" r:id="rId1"/>
  <headerFooter alignWithMargins="0">
    <oddHeader>&amp;C&amp;G</oddHeader>
    <oddFooter>&amp;C&amp;G</oddFooter>
  </headerFooter>
  <ignoredErrors>
    <ignoredError sqref="I6:T6" numberStoredAsText="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105"/>
  <sheetViews>
    <sheetView showGridLines="0" zoomScale="120" zoomScaleNormal="120" workbookViewId="0">
      <selection sqref="A1:Q1"/>
    </sheetView>
  </sheetViews>
  <sheetFormatPr baseColWidth="10" defaultColWidth="11.42578125" defaultRowHeight="13.5"/>
  <cols>
    <col min="1" max="7" width="5" style="2" customWidth="1"/>
    <col min="8" max="8" width="10.28515625" style="2" customWidth="1"/>
    <col min="9" max="9" width="20.7109375" style="2" customWidth="1"/>
    <col min="10" max="10" width="30.28515625" style="2" customWidth="1"/>
    <col min="11" max="11" width="12" style="2" customWidth="1"/>
    <col min="12" max="14" width="12.7109375" style="2" customWidth="1"/>
    <col min="15" max="17" width="13.7109375" style="2" customWidth="1"/>
    <col min="18" max="16384" width="11.42578125" style="2"/>
  </cols>
  <sheetData>
    <row r="1" spans="1:17" ht="34.5" customHeight="1">
      <c r="A1" s="759" t="s">
        <v>339</v>
      </c>
      <c r="B1" s="760"/>
      <c r="C1" s="760"/>
      <c r="D1" s="760"/>
      <c r="E1" s="760"/>
      <c r="F1" s="760"/>
      <c r="G1" s="760"/>
      <c r="H1" s="760"/>
      <c r="I1" s="760"/>
      <c r="J1" s="760"/>
      <c r="K1" s="760"/>
      <c r="L1" s="760"/>
      <c r="M1" s="760"/>
      <c r="N1" s="760"/>
      <c r="O1" s="760"/>
      <c r="P1" s="760"/>
      <c r="Q1" s="761"/>
    </row>
    <row r="2" spans="1:17" ht="18.75" customHeight="1">
      <c r="A2" s="762" t="s">
        <v>463</v>
      </c>
      <c r="B2" s="763"/>
      <c r="C2" s="763"/>
      <c r="D2" s="763"/>
      <c r="E2" s="763"/>
      <c r="F2" s="763"/>
      <c r="G2" s="763"/>
      <c r="H2" s="763"/>
      <c r="I2" s="763"/>
      <c r="J2" s="763"/>
      <c r="K2" s="763"/>
      <c r="L2" s="763"/>
      <c r="M2" s="763"/>
      <c r="N2" s="763"/>
      <c r="O2" s="763"/>
      <c r="P2" s="763"/>
      <c r="Q2" s="764"/>
    </row>
    <row r="3" spans="1:17" ht="19.899999999999999" customHeight="1">
      <c r="A3" s="778" t="s">
        <v>118</v>
      </c>
      <c r="B3" s="670" t="s">
        <v>336</v>
      </c>
      <c r="C3" s="670" t="s">
        <v>48</v>
      </c>
      <c r="D3" s="670" t="s">
        <v>49</v>
      </c>
      <c r="E3" s="670" t="s">
        <v>50</v>
      </c>
      <c r="F3" s="670" t="s">
        <v>4</v>
      </c>
      <c r="G3" s="670" t="s">
        <v>119</v>
      </c>
      <c r="H3" s="768" t="s">
        <v>6</v>
      </c>
      <c r="I3" s="769"/>
      <c r="J3" s="770"/>
      <c r="K3" s="670" t="s">
        <v>63</v>
      </c>
      <c r="L3" s="774" t="s">
        <v>337</v>
      </c>
      <c r="M3" s="775"/>
      <c r="N3" s="776"/>
      <c r="O3" s="774" t="s">
        <v>338</v>
      </c>
      <c r="P3" s="775"/>
      <c r="Q3" s="777"/>
    </row>
    <row r="4" spans="1:17" ht="19.899999999999999" customHeight="1">
      <c r="A4" s="779"/>
      <c r="B4" s="674"/>
      <c r="C4" s="674"/>
      <c r="D4" s="674"/>
      <c r="E4" s="674"/>
      <c r="F4" s="674"/>
      <c r="G4" s="674"/>
      <c r="H4" s="771"/>
      <c r="I4" s="772"/>
      <c r="J4" s="773"/>
      <c r="K4" s="674"/>
      <c r="L4" s="556" t="s">
        <v>1</v>
      </c>
      <c r="M4" s="556" t="s">
        <v>61</v>
      </c>
      <c r="N4" s="556" t="s">
        <v>62</v>
      </c>
      <c r="O4" s="556" t="s">
        <v>83</v>
      </c>
      <c r="P4" s="556" t="s">
        <v>2</v>
      </c>
      <c r="Q4" s="569" t="s">
        <v>3</v>
      </c>
    </row>
    <row r="5" spans="1:17" s="17" customFormat="1" ht="24.95" customHeight="1" thickBot="1">
      <c r="A5" s="583" t="s">
        <v>484</v>
      </c>
      <c r="B5" s="584" t="s">
        <v>486</v>
      </c>
      <c r="C5" s="584" t="s">
        <v>485</v>
      </c>
      <c r="D5" s="584" t="s">
        <v>486</v>
      </c>
      <c r="E5" s="584" t="s">
        <v>485</v>
      </c>
      <c r="F5" s="584" t="s">
        <v>487</v>
      </c>
      <c r="G5" s="584"/>
      <c r="H5" s="765" t="s">
        <v>470</v>
      </c>
      <c r="I5" s="766"/>
      <c r="J5" s="767"/>
      <c r="K5" s="584" t="s">
        <v>471</v>
      </c>
      <c r="L5" s="584" t="s">
        <v>488</v>
      </c>
      <c r="M5" s="584" t="s">
        <v>488</v>
      </c>
      <c r="N5" s="584" t="s">
        <v>488</v>
      </c>
      <c r="O5" s="585">
        <v>12518791</v>
      </c>
      <c r="P5" s="585">
        <v>12418691.52</v>
      </c>
      <c r="Q5" s="586">
        <v>12418691.52</v>
      </c>
    </row>
    <row r="6" spans="1:17">
      <c r="A6" s="587"/>
      <c r="B6" s="588"/>
      <c r="C6" s="588"/>
      <c r="D6" s="588"/>
      <c r="E6" s="588"/>
      <c r="F6" s="588"/>
      <c r="G6" s="588"/>
      <c r="H6" s="588"/>
      <c r="I6" s="588"/>
      <c r="J6" s="588"/>
      <c r="K6" s="588"/>
      <c r="L6" s="588"/>
      <c r="M6" s="588"/>
      <c r="N6" s="588"/>
      <c r="O6" s="588"/>
      <c r="P6" s="588"/>
      <c r="Q6" s="589"/>
    </row>
    <row r="7" spans="1:17" s="318" customFormat="1" ht="20.100000000000001" customHeight="1">
      <c r="A7" s="736" t="s">
        <v>498</v>
      </c>
      <c r="B7" s="737"/>
      <c r="C7" s="737"/>
      <c r="D7" s="737"/>
      <c r="E7" s="737"/>
      <c r="F7" s="737"/>
      <c r="G7" s="737"/>
      <c r="H7" s="737"/>
      <c r="I7" s="737"/>
      <c r="J7" s="737"/>
      <c r="K7" s="737"/>
      <c r="L7" s="737"/>
      <c r="M7" s="737"/>
      <c r="N7" s="737"/>
      <c r="O7" s="737"/>
      <c r="P7" s="737"/>
      <c r="Q7" s="738"/>
    </row>
    <row r="8" spans="1:17" s="318" customFormat="1" ht="28.5" customHeight="1">
      <c r="A8" s="730" t="s">
        <v>638</v>
      </c>
      <c r="B8" s="731"/>
      <c r="C8" s="731"/>
      <c r="D8" s="731"/>
      <c r="E8" s="731"/>
      <c r="F8" s="731"/>
      <c r="G8" s="731"/>
      <c r="H8" s="731"/>
      <c r="I8" s="731"/>
      <c r="J8" s="731"/>
      <c r="K8" s="731"/>
      <c r="L8" s="731"/>
      <c r="M8" s="731"/>
      <c r="N8" s="731"/>
      <c r="O8" s="731"/>
      <c r="P8" s="731"/>
      <c r="Q8" s="732"/>
    </row>
    <row r="9" spans="1:17" s="318" customFormat="1" ht="20.100000000000001" customHeight="1">
      <c r="A9" s="572"/>
      <c r="B9" s="567"/>
      <c r="C9" s="567"/>
      <c r="D9" s="567"/>
      <c r="E9" s="567"/>
      <c r="F9" s="567"/>
      <c r="G9" s="567"/>
      <c r="H9" s="567"/>
      <c r="I9" s="567"/>
      <c r="J9" s="567"/>
      <c r="K9" s="567"/>
      <c r="L9" s="567"/>
      <c r="M9" s="567"/>
      <c r="N9" s="567"/>
      <c r="O9" s="567"/>
      <c r="P9" s="567"/>
      <c r="Q9" s="573"/>
    </row>
    <row r="10" spans="1:17" s="318" customFormat="1" ht="297.75" customHeight="1">
      <c r="A10" s="749" t="s">
        <v>645</v>
      </c>
      <c r="B10" s="750"/>
      <c r="C10" s="750"/>
      <c r="D10" s="750"/>
      <c r="E10" s="750"/>
      <c r="F10" s="750"/>
      <c r="G10" s="750"/>
      <c r="H10" s="750"/>
      <c r="I10" s="750"/>
      <c r="J10" s="750"/>
      <c r="K10" s="750"/>
      <c r="L10" s="750"/>
      <c r="M10" s="750"/>
      <c r="N10" s="750"/>
      <c r="O10" s="750"/>
      <c r="P10" s="750"/>
      <c r="Q10" s="751"/>
    </row>
    <row r="11" spans="1:17" s="318" customFormat="1" ht="20.100000000000001" customHeight="1">
      <c r="A11" s="574"/>
      <c r="B11" s="566"/>
      <c r="C11" s="566"/>
      <c r="D11" s="566"/>
      <c r="E11" s="566"/>
      <c r="F11" s="566"/>
      <c r="G11" s="566"/>
      <c r="H11" s="566"/>
      <c r="I11" s="566"/>
      <c r="J11" s="566"/>
      <c r="K11" s="566"/>
      <c r="L11" s="566"/>
      <c r="M11" s="566"/>
      <c r="N11" s="566"/>
      <c r="O11" s="566"/>
      <c r="P11" s="566"/>
      <c r="Q11" s="575"/>
    </row>
    <row r="12" spans="1:17" s="318" customFormat="1" ht="20.100000000000001" customHeight="1">
      <c r="A12" s="574"/>
      <c r="B12" s="566"/>
      <c r="C12" s="566"/>
      <c r="D12" s="566"/>
      <c r="E12" s="566"/>
      <c r="F12" s="566"/>
      <c r="G12" s="566"/>
      <c r="H12" s="566"/>
      <c r="I12" s="566"/>
      <c r="J12" s="566"/>
      <c r="K12" s="566"/>
      <c r="L12" s="566"/>
      <c r="M12" s="566"/>
      <c r="N12" s="566"/>
      <c r="O12" s="566"/>
      <c r="P12" s="566"/>
      <c r="Q12" s="575"/>
    </row>
    <row r="13" spans="1:17" s="318" customFormat="1" ht="20.100000000000001" customHeight="1">
      <c r="A13" s="727"/>
      <c r="B13" s="728"/>
      <c r="C13" s="728"/>
      <c r="D13" s="728"/>
      <c r="E13" s="728"/>
      <c r="F13" s="728"/>
      <c r="G13" s="728"/>
      <c r="H13" s="728"/>
      <c r="I13" s="728"/>
      <c r="J13" s="566"/>
      <c r="K13" s="566"/>
      <c r="L13" s="566"/>
      <c r="M13" s="566"/>
      <c r="N13" s="566"/>
      <c r="O13" s="566"/>
      <c r="P13" s="566"/>
      <c r="Q13" s="575"/>
    </row>
    <row r="14" spans="1:17" s="318" customFormat="1" ht="20.100000000000001" customHeight="1">
      <c r="A14" s="574"/>
      <c r="B14" s="566"/>
      <c r="C14" s="566"/>
      <c r="D14" s="566"/>
      <c r="E14" s="566"/>
      <c r="F14" s="566"/>
      <c r="G14" s="566"/>
      <c r="H14" s="566"/>
      <c r="I14" s="566"/>
      <c r="J14" s="566"/>
      <c r="K14" s="566"/>
      <c r="L14" s="566"/>
      <c r="M14" s="566"/>
      <c r="N14" s="566"/>
      <c r="O14" s="566"/>
      <c r="P14" s="566"/>
      <c r="Q14" s="575"/>
    </row>
    <row r="15" spans="1:17" s="318" customFormat="1" ht="20.100000000000001" customHeight="1">
      <c r="A15" s="742" t="s">
        <v>499</v>
      </c>
      <c r="B15" s="743"/>
      <c r="C15" s="743"/>
      <c r="D15" s="743"/>
      <c r="E15" s="743"/>
      <c r="F15" s="743"/>
      <c r="G15" s="743"/>
      <c r="H15" s="743"/>
      <c r="I15" s="743"/>
      <c r="J15" s="743"/>
      <c r="K15" s="743"/>
      <c r="L15" s="743"/>
      <c r="M15" s="743"/>
      <c r="N15" s="743"/>
      <c r="O15" s="743"/>
      <c r="P15" s="743"/>
      <c r="Q15" s="744"/>
    </row>
    <row r="16" spans="1:17" s="318" customFormat="1" ht="20.100000000000001" customHeight="1">
      <c r="A16" s="724"/>
      <c r="B16" s="725"/>
      <c r="C16" s="725"/>
      <c r="D16" s="725"/>
      <c r="E16" s="725"/>
      <c r="F16" s="725"/>
      <c r="G16" s="725"/>
      <c r="H16" s="725"/>
      <c r="I16" s="725"/>
      <c r="J16" s="725"/>
      <c r="K16" s="725"/>
      <c r="L16" s="725"/>
      <c r="M16" s="725"/>
      <c r="N16" s="725"/>
      <c r="O16" s="725"/>
      <c r="P16" s="725"/>
      <c r="Q16" s="726"/>
    </row>
    <row r="17" spans="1:35" s="318" customFormat="1" ht="20.100000000000001" customHeight="1">
      <c r="A17" s="724"/>
      <c r="B17" s="725"/>
      <c r="C17" s="725"/>
      <c r="D17" s="725"/>
      <c r="E17" s="725"/>
      <c r="F17" s="725"/>
      <c r="G17" s="725"/>
      <c r="H17" s="725"/>
      <c r="I17" s="725"/>
      <c r="J17" s="725"/>
      <c r="K17" s="725"/>
      <c r="L17" s="725"/>
      <c r="M17" s="725"/>
      <c r="N17" s="725"/>
      <c r="O17" s="725"/>
      <c r="P17" s="725"/>
      <c r="Q17" s="726"/>
    </row>
    <row r="18" spans="1:35" s="318" customFormat="1" ht="30" customHeight="1">
      <c r="A18" s="724"/>
      <c r="B18" s="725"/>
      <c r="C18" s="725"/>
      <c r="D18" s="725"/>
      <c r="E18" s="725"/>
      <c r="F18" s="725"/>
      <c r="G18" s="725"/>
      <c r="H18" s="725"/>
      <c r="I18" s="725"/>
      <c r="J18" s="725"/>
      <c r="K18" s="725"/>
      <c r="L18" s="725"/>
      <c r="M18" s="725"/>
      <c r="N18" s="725"/>
      <c r="O18" s="725"/>
      <c r="P18" s="725"/>
      <c r="Q18" s="726"/>
    </row>
    <row r="19" spans="1:35" s="318" customFormat="1" ht="26.25" customHeight="1">
      <c r="A19" s="724"/>
      <c r="B19" s="725"/>
      <c r="C19" s="725"/>
      <c r="D19" s="725"/>
      <c r="E19" s="725"/>
      <c r="F19" s="725"/>
      <c r="G19" s="725"/>
      <c r="H19" s="725"/>
      <c r="I19" s="725"/>
      <c r="J19" s="725"/>
      <c r="K19" s="725"/>
      <c r="L19" s="725"/>
      <c r="M19" s="725"/>
      <c r="N19" s="725"/>
      <c r="O19" s="725"/>
      <c r="P19" s="725"/>
      <c r="Q19" s="726"/>
    </row>
    <row r="20" spans="1:35" s="318" customFormat="1" ht="24.95" customHeight="1">
      <c r="A20" s="724"/>
      <c r="B20" s="725"/>
      <c r="C20" s="725"/>
      <c r="D20" s="725"/>
      <c r="E20" s="725"/>
      <c r="F20" s="725"/>
      <c r="G20" s="725"/>
      <c r="H20" s="725"/>
      <c r="I20" s="725"/>
      <c r="J20" s="725"/>
      <c r="K20" s="725"/>
      <c r="L20" s="725"/>
      <c r="M20" s="725"/>
      <c r="N20" s="725"/>
      <c r="O20" s="725"/>
      <c r="P20" s="725"/>
      <c r="Q20" s="726"/>
    </row>
    <row r="21" spans="1:35" s="318" customFormat="1" ht="24.95" customHeight="1">
      <c r="A21" s="576"/>
      <c r="B21" s="568"/>
      <c r="C21" s="568"/>
      <c r="D21" s="568"/>
      <c r="E21" s="568"/>
      <c r="F21" s="568"/>
      <c r="G21" s="568"/>
      <c r="H21" s="568"/>
      <c r="I21" s="568"/>
      <c r="J21" s="568"/>
      <c r="K21" s="568"/>
      <c r="L21" s="568"/>
      <c r="M21" s="568"/>
      <c r="N21" s="568"/>
      <c r="O21" s="568"/>
      <c r="P21" s="568"/>
      <c r="Q21" s="577"/>
    </row>
    <row r="22" spans="1:35" s="17" customFormat="1" ht="24.95" customHeight="1">
      <c r="A22" s="570" t="s">
        <v>485</v>
      </c>
      <c r="B22" s="563" t="s">
        <v>492</v>
      </c>
      <c r="C22" s="563" t="s">
        <v>484</v>
      </c>
      <c r="D22" s="563" t="s">
        <v>489</v>
      </c>
      <c r="E22" s="563" t="s">
        <v>485</v>
      </c>
      <c r="F22" s="563" t="s">
        <v>490</v>
      </c>
      <c r="G22" s="563"/>
      <c r="H22" s="745" t="s">
        <v>476</v>
      </c>
      <c r="I22" s="745"/>
      <c r="J22" s="745"/>
      <c r="K22" s="563" t="s">
        <v>477</v>
      </c>
      <c r="L22" s="563" t="s">
        <v>485</v>
      </c>
      <c r="M22" s="563" t="s">
        <v>485</v>
      </c>
      <c r="N22" s="563" t="s">
        <v>485</v>
      </c>
      <c r="O22" s="564">
        <v>2000000</v>
      </c>
      <c r="P22" s="564">
        <v>945705.19</v>
      </c>
      <c r="Q22" s="571">
        <v>945705.19</v>
      </c>
    </row>
    <row r="23" spans="1:35">
      <c r="A23" s="746"/>
      <c r="B23" s="747"/>
      <c r="C23" s="747"/>
      <c r="D23" s="747"/>
      <c r="E23" s="747"/>
      <c r="F23" s="747"/>
      <c r="G23" s="747"/>
      <c r="H23" s="747"/>
      <c r="I23" s="747"/>
      <c r="J23" s="747"/>
      <c r="K23" s="747"/>
      <c r="L23" s="747"/>
      <c r="M23" s="747"/>
      <c r="N23" s="747"/>
      <c r="O23" s="747"/>
      <c r="P23" s="747"/>
      <c r="Q23" s="748"/>
    </row>
    <row r="24" spans="1:35" s="318" customFormat="1" ht="20.100000000000001" customHeight="1">
      <c r="A24" s="736" t="s">
        <v>497</v>
      </c>
      <c r="B24" s="737"/>
      <c r="C24" s="737"/>
      <c r="D24" s="737"/>
      <c r="E24" s="737"/>
      <c r="F24" s="737"/>
      <c r="G24" s="737"/>
      <c r="H24" s="737"/>
      <c r="I24" s="737"/>
      <c r="J24" s="737"/>
      <c r="K24" s="737"/>
      <c r="L24" s="737"/>
      <c r="M24" s="737"/>
      <c r="N24" s="737"/>
      <c r="O24" s="737"/>
      <c r="P24" s="737"/>
      <c r="Q24" s="738"/>
    </row>
    <row r="25" spans="1:35" s="318" customFormat="1" ht="30" customHeight="1">
      <c r="A25" s="724" t="s">
        <v>646</v>
      </c>
      <c r="B25" s="725"/>
      <c r="C25" s="725"/>
      <c r="D25" s="725"/>
      <c r="E25" s="725"/>
      <c r="F25" s="725"/>
      <c r="G25" s="725"/>
      <c r="H25" s="725"/>
      <c r="I25" s="725"/>
      <c r="J25" s="725"/>
      <c r="K25" s="725"/>
      <c r="L25" s="725"/>
      <c r="M25" s="725"/>
      <c r="N25" s="725"/>
      <c r="O25" s="725"/>
      <c r="P25" s="725"/>
      <c r="Q25" s="726"/>
    </row>
    <row r="26" spans="1:35">
      <c r="A26" s="578"/>
      <c r="B26" s="551"/>
      <c r="C26" s="551"/>
      <c r="D26" s="551"/>
      <c r="E26" s="551"/>
      <c r="F26" s="551"/>
      <c r="G26" s="551"/>
      <c r="H26" s="551"/>
      <c r="I26" s="551"/>
      <c r="J26" s="551"/>
      <c r="K26" s="551"/>
      <c r="L26" s="551"/>
      <c r="M26" s="551"/>
      <c r="N26" s="551"/>
      <c r="O26" s="551"/>
      <c r="P26" s="551"/>
      <c r="Q26" s="579"/>
    </row>
    <row r="27" spans="1:35" s="318" customFormat="1" ht="20.100000000000001" customHeight="1">
      <c r="A27" s="736" t="s">
        <v>500</v>
      </c>
      <c r="B27" s="737"/>
      <c r="C27" s="737"/>
      <c r="D27" s="737"/>
      <c r="E27" s="737"/>
      <c r="F27" s="737"/>
      <c r="G27" s="737"/>
      <c r="H27" s="737"/>
      <c r="I27" s="737"/>
      <c r="J27" s="737"/>
      <c r="K27" s="737"/>
      <c r="L27" s="737"/>
      <c r="M27" s="737"/>
      <c r="N27" s="737"/>
      <c r="O27" s="737"/>
      <c r="P27" s="737"/>
      <c r="Q27" s="738"/>
    </row>
    <row r="28" spans="1:35" s="318" customFormat="1" ht="20.100000000000001" customHeight="1">
      <c r="A28" s="724" t="s">
        <v>631</v>
      </c>
      <c r="B28" s="725"/>
      <c r="C28" s="725"/>
      <c r="D28" s="725"/>
      <c r="E28" s="725"/>
      <c r="F28" s="725"/>
      <c r="G28" s="725"/>
      <c r="H28" s="725"/>
      <c r="I28" s="725"/>
      <c r="J28" s="725"/>
      <c r="K28" s="725"/>
      <c r="L28" s="725"/>
      <c r="M28" s="725"/>
      <c r="N28" s="725"/>
      <c r="O28" s="725"/>
      <c r="P28" s="725"/>
      <c r="Q28" s="726"/>
      <c r="T28" s="580"/>
      <c r="U28" s="580"/>
      <c r="V28" s="580"/>
      <c r="W28" s="580"/>
      <c r="X28" s="580"/>
      <c r="Y28" s="580"/>
      <c r="Z28" s="580"/>
      <c r="AA28" s="580"/>
      <c r="AB28" s="580"/>
      <c r="AC28" s="580"/>
      <c r="AD28" s="580"/>
      <c r="AE28" s="580"/>
      <c r="AF28" s="580"/>
      <c r="AG28" s="580"/>
      <c r="AH28" s="580"/>
      <c r="AI28" s="581"/>
    </row>
    <row r="29" spans="1:35" s="318" customFormat="1" ht="20.100000000000001" customHeight="1">
      <c r="A29" s="724"/>
      <c r="B29" s="725"/>
      <c r="C29" s="725"/>
      <c r="D29" s="725"/>
      <c r="E29" s="725"/>
      <c r="F29" s="725"/>
      <c r="G29" s="725"/>
      <c r="H29" s="725"/>
      <c r="I29" s="725"/>
      <c r="J29" s="725"/>
      <c r="K29" s="725"/>
      <c r="L29" s="725"/>
      <c r="M29" s="725"/>
      <c r="N29" s="725"/>
      <c r="O29" s="725"/>
      <c r="P29" s="725"/>
      <c r="Q29" s="726"/>
      <c r="T29" s="580"/>
      <c r="U29" s="580"/>
      <c r="V29" s="580"/>
      <c r="W29" s="580"/>
      <c r="X29" s="580"/>
      <c r="Y29" s="580"/>
      <c r="Z29" s="580"/>
      <c r="AA29" s="580"/>
      <c r="AB29" s="580"/>
      <c r="AC29" s="580"/>
      <c r="AD29" s="580"/>
      <c r="AE29" s="580"/>
      <c r="AF29" s="580"/>
      <c r="AG29" s="580"/>
      <c r="AH29" s="580"/>
      <c r="AI29" s="581"/>
    </row>
    <row r="30" spans="1:35" s="318" customFormat="1" ht="20.100000000000001" customHeight="1">
      <c r="A30" s="724" t="s">
        <v>647</v>
      </c>
      <c r="B30" s="725"/>
      <c r="C30" s="725"/>
      <c r="D30" s="725"/>
      <c r="E30" s="725"/>
      <c r="F30" s="725"/>
      <c r="G30" s="725"/>
      <c r="H30" s="725"/>
      <c r="I30" s="725"/>
      <c r="J30" s="725"/>
      <c r="K30" s="725"/>
      <c r="L30" s="725"/>
      <c r="M30" s="725"/>
      <c r="N30" s="725"/>
      <c r="O30" s="725"/>
      <c r="P30" s="725"/>
      <c r="Q30" s="726"/>
      <c r="T30" s="580"/>
      <c r="U30" s="580"/>
      <c r="V30" s="580"/>
      <c r="W30" s="580"/>
      <c r="X30" s="580"/>
      <c r="Y30" s="580"/>
      <c r="Z30" s="580"/>
      <c r="AA30" s="580"/>
      <c r="AB30" s="580"/>
      <c r="AC30" s="580"/>
      <c r="AD30" s="580"/>
      <c r="AE30" s="580"/>
      <c r="AF30" s="580"/>
      <c r="AG30" s="580"/>
      <c r="AH30" s="580"/>
      <c r="AI30" s="581"/>
    </row>
    <row r="31" spans="1:35" s="318" customFormat="1" ht="20.100000000000001" customHeight="1">
      <c r="A31" s="724"/>
      <c r="B31" s="725"/>
      <c r="C31" s="725"/>
      <c r="D31" s="725"/>
      <c r="E31" s="725"/>
      <c r="F31" s="725"/>
      <c r="G31" s="725"/>
      <c r="H31" s="725"/>
      <c r="I31" s="725"/>
      <c r="J31" s="725"/>
      <c r="K31" s="725"/>
      <c r="L31" s="725"/>
      <c r="M31" s="725"/>
      <c r="N31" s="725"/>
      <c r="O31" s="725"/>
      <c r="P31" s="725"/>
      <c r="Q31" s="726"/>
      <c r="T31" s="580"/>
      <c r="U31" s="580"/>
      <c r="V31" s="580"/>
      <c r="W31" s="580"/>
      <c r="X31" s="580"/>
      <c r="Y31" s="580"/>
      <c r="Z31" s="580"/>
      <c r="AA31" s="580"/>
      <c r="AB31" s="580"/>
      <c r="AC31" s="580"/>
      <c r="AD31" s="580"/>
      <c r="AE31" s="580"/>
      <c r="AF31" s="580"/>
      <c r="AG31" s="580"/>
      <c r="AH31" s="580"/>
      <c r="AI31" s="581"/>
    </row>
    <row r="32" spans="1:35" s="318" customFormat="1" ht="20.100000000000001" customHeight="1">
      <c r="A32" s="724" t="s">
        <v>632</v>
      </c>
      <c r="B32" s="725"/>
      <c r="C32" s="725"/>
      <c r="D32" s="725"/>
      <c r="E32" s="725"/>
      <c r="F32" s="725"/>
      <c r="G32" s="725"/>
      <c r="H32" s="725"/>
      <c r="I32" s="725"/>
      <c r="J32" s="725"/>
      <c r="K32" s="725"/>
      <c r="L32" s="725"/>
      <c r="M32" s="725"/>
      <c r="N32" s="725"/>
      <c r="O32" s="725"/>
      <c r="P32" s="725"/>
      <c r="Q32" s="726"/>
      <c r="T32" s="580"/>
      <c r="U32" s="580"/>
      <c r="V32" s="580"/>
      <c r="W32" s="580"/>
      <c r="X32" s="580"/>
      <c r="Y32" s="580"/>
      <c r="Z32" s="580"/>
      <c r="AA32" s="580"/>
      <c r="AB32" s="580"/>
      <c r="AC32" s="580"/>
      <c r="AD32" s="580"/>
      <c r="AE32" s="580"/>
      <c r="AF32" s="580"/>
      <c r="AG32" s="580"/>
      <c r="AH32" s="580"/>
      <c r="AI32" s="581"/>
    </row>
    <row r="33" spans="1:35" s="318" customFormat="1" ht="20.100000000000001" customHeight="1">
      <c r="A33" s="724"/>
      <c r="B33" s="725"/>
      <c r="C33" s="725"/>
      <c r="D33" s="725"/>
      <c r="E33" s="725"/>
      <c r="F33" s="725"/>
      <c r="G33" s="725"/>
      <c r="H33" s="725"/>
      <c r="I33" s="725"/>
      <c r="J33" s="725"/>
      <c r="K33" s="725"/>
      <c r="L33" s="725"/>
      <c r="M33" s="725"/>
      <c r="N33" s="725"/>
      <c r="O33" s="725"/>
      <c r="P33" s="725"/>
      <c r="Q33" s="726"/>
      <c r="T33" s="580"/>
      <c r="U33" s="580"/>
      <c r="V33" s="580"/>
      <c r="W33" s="580"/>
      <c r="X33" s="580"/>
      <c r="Y33" s="580"/>
      <c r="Z33" s="580"/>
      <c r="AA33" s="580"/>
      <c r="AB33" s="580"/>
      <c r="AC33" s="580"/>
      <c r="AD33" s="580"/>
      <c r="AE33" s="580"/>
      <c r="AF33" s="580"/>
      <c r="AG33" s="580"/>
      <c r="AH33" s="580"/>
      <c r="AI33" s="581"/>
    </row>
    <row r="34" spans="1:35" s="318" customFormat="1" ht="9.9499999999999993" customHeight="1">
      <c r="A34" s="590"/>
      <c r="B34" s="580"/>
      <c r="C34" s="580"/>
      <c r="D34" s="580"/>
      <c r="E34" s="580"/>
      <c r="F34" s="580"/>
      <c r="G34" s="580"/>
      <c r="H34" s="580"/>
      <c r="I34" s="580"/>
      <c r="J34" s="580"/>
      <c r="K34" s="580"/>
      <c r="L34" s="580"/>
      <c r="M34" s="580"/>
      <c r="N34" s="580"/>
      <c r="O34" s="580"/>
      <c r="P34" s="580"/>
      <c r="Q34" s="591"/>
      <c r="T34" s="580"/>
      <c r="U34" s="580"/>
      <c r="V34" s="580"/>
      <c r="W34" s="580"/>
      <c r="X34" s="580"/>
      <c r="Y34" s="580"/>
      <c r="Z34" s="580"/>
      <c r="AA34" s="580"/>
      <c r="AB34" s="580"/>
      <c r="AC34" s="580"/>
      <c r="AD34" s="580"/>
      <c r="AE34" s="580"/>
      <c r="AF34" s="580"/>
      <c r="AG34" s="580"/>
      <c r="AH34" s="580"/>
      <c r="AI34" s="581"/>
    </row>
    <row r="35" spans="1:35" s="318" customFormat="1" ht="20.100000000000001" customHeight="1">
      <c r="A35" s="730" t="s">
        <v>633</v>
      </c>
      <c r="B35" s="731"/>
      <c r="C35" s="731"/>
      <c r="D35" s="731"/>
      <c r="E35" s="731"/>
      <c r="F35" s="731"/>
      <c r="G35" s="731"/>
      <c r="H35" s="731"/>
      <c r="I35" s="731"/>
      <c r="J35" s="731"/>
      <c r="K35" s="731"/>
      <c r="L35" s="731"/>
      <c r="M35" s="731"/>
      <c r="N35" s="731"/>
      <c r="O35" s="731"/>
      <c r="P35" s="731"/>
      <c r="Q35" s="732"/>
      <c r="T35" s="580"/>
      <c r="U35" s="580"/>
      <c r="V35" s="580"/>
      <c r="W35" s="580"/>
      <c r="X35" s="580"/>
      <c r="Y35" s="580"/>
      <c r="Z35" s="580"/>
      <c r="AA35" s="580"/>
      <c r="AB35" s="580"/>
      <c r="AC35" s="580"/>
      <c r="AD35" s="580"/>
      <c r="AE35" s="580"/>
      <c r="AF35" s="580"/>
      <c r="AG35" s="580"/>
      <c r="AH35" s="580"/>
      <c r="AI35" s="581"/>
    </row>
    <row r="36" spans="1:35" s="318" customFormat="1" ht="20.100000000000001" customHeight="1">
      <c r="A36" s="730"/>
      <c r="B36" s="731"/>
      <c r="C36" s="731"/>
      <c r="D36" s="731"/>
      <c r="E36" s="731"/>
      <c r="F36" s="731"/>
      <c r="G36" s="731"/>
      <c r="H36" s="731"/>
      <c r="I36" s="731"/>
      <c r="J36" s="731"/>
      <c r="K36" s="731"/>
      <c r="L36" s="731"/>
      <c r="M36" s="731"/>
      <c r="N36" s="731"/>
      <c r="O36" s="731"/>
      <c r="P36" s="731"/>
      <c r="Q36" s="732"/>
      <c r="S36" s="580"/>
      <c r="T36" s="580"/>
      <c r="U36" s="580"/>
      <c r="V36" s="580"/>
      <c r="W36" s="580"/>
      <c r="X36" s="580"/>
      <c r="Y36" s="580"/>
      <c r="Z36" s="580"/>
      <c r="AA36" s="580"/>
      <c r="AB36" s="580"/>
      <c r="AC36" s="580"/>
      <c r="AD36" s="580"/>
      <c r="AE36" s="580"/>
      <c r="AF36" s="580"/>
      <c r="AG36" s="580"/>
      <c r="AH36" s="580"/>
      <c r="AI36" s="581"/>
    </row>
    <row r="37" spans="1:35" s="318" customFormat="1" ht="20.100000000000001" customHeight="1">
      <c r="A37" s="724" t="s">
        <v>634</v>
      </c>
      <c r="B37" s="725"/>
      <c r="C37" s="725"/>
      <c r="D37" s="725"/>
      <c r="E37" s="725"/>
      <c r="F37" s="725"/>
      <c r="G37" s="725"/>
      <c r="H37" s="725"/>
      <c r="I37" s="725"/>
      <c r="J37" s="725"/>
      <c r="K37" s="725"/>
      <c r="L37" s="725"/>
      <c r="M37" s="725"/>
      <c r="N37" s="725"/>
      <c r="O37" s="725"/>
      <c r="P37" s="725"/>
      <c r="Q37" s="726"/>
      <c r="S37" s="580"/>
      <c r="T37" s="580"/>
      <c r="U37" s="580"/>
      <c r="V37" s="580"/>
      <c r="W37" s="580"/>
      <c r="X37" s="580"/>
      <c r="Y37" s="580"/>
      <c r="Z37" s="580"/>
      <c r="AA37" s="580"/>
      <c r="AB37" s="580"/>
      <c r="AC37" s="580"/>
      <c r="AD37" s="580"/>
      <c r="AE37" s="580"/>
      <c r="AF37" s="580"/>
      <c r="AG37" s="580"/>
      <c r="AH37" s="580"/>
      <c r="AI37" s="581"/>
    </row>
    <row r="38" spans="1:35" s="318" customFormat="1" ht="20.100000000000001" customHeight="1">
      <c r="A38" s="724"/>
      <c r="B38" s="725"/>
      <c r="C38" s="725"/>
      <c r="D38" s="725"/>
      <c r="E38" s="725"/>
      <c r="F38" s="725"/>
      <c r="G38" s="725"/>
      <c r="H38" s="725"/>
      <c r="I38" s="725"/>
      <c r="J38" s="725"/>
      <c r="K38" s="725"/>
      <c r="L38" s="725"/>
      <c r="M38" s="725"/>
      <c r="N38" s="725"/>
      <c r="O38" s="725"/>
      <c r="P38" s="725"/>
      <c r="Q38" s="726"/>
      <c r="S38" s="580"/>
      <c r="T38" s="580"/>
      <c r="U38" s="580"/>
      <c r="V38" s="580"/>
      <c r="W38" s="580"/>
      <c r="X38" s="580"/>
      <c r="Y38" s="580"/>
      <c r="Z38" s="580"/>
      <c r="AA38" s="580"/>
      <c r="AB38" s="580"/>
      <c r="AC38" s="580"/>
      <c r="AD38" s="580"/>
      <c r="AE38" s="580"/>
      <c r="AF38" s="580"/>
      <c r="AG38" s="580"/>
      <c r="AH38" s="580"/>
      <c r="AI38" s="581"/>
    </row>
    <row r="39" spans="1:35" s="318" customFormat="1" ht="20.100000000000001" customHeight="1">
      <c r="A39" s="730" t="s">
        <v>635</v>
      </c>
      <c r="B39" s="731"/>
      <c r="C39" s="731"/>
      <c r="D39" s="731"/>
      <c r="E39" s="731"/>
      <c r="F39" s="731"/>
      <c r="G39" s="731"/>
      <c r="H39" s="731"/>
      <c r="I39" s="731"/>
      <c r="J39" s="731"/>
      <c r="K39" s="731"/>
      <c r="L39" s="731"/>
      <c r="M39" s="731"/>
      <c r="N39" s="731"/>
      <c r="O39" s="731"/>
      <c r="P39" s="731"/>
      <c r="Q39" s="732"/>
      <c r="S39" s="580"/>
      <c r="T39" s="580"/>
      <c r="U39" s="580"/>
      <c r="V39" s="580"/>
      <c r="W39" s="580"/>
      <c r="X39" s="580"/>
      <c r="Y39" s="580"/>
      <c r="Z39" s="580"/>
      <c r="AA39" s="580"/>
      <c r="AB39" s="580"/>
      <c r="AC39" s="580"/>
      <c r="AD39" s="580"/>
      <c r="AE39" s="580"/>
      <c r="AF39" s="580"/>
      <c r="AG39" s="580"/>
      <c r="AH39" s="580"/>
      <c r="AI39" s="581"/>
    </row>
    <row r="40" spans="1:35" s="318" customFormat="1" ht="20.100000000000001" customHeight="1">
      <c r="A40" s="730"/>
      <c r="B40" s="731"/>
      <c r="C40" s="731"/>
      <c r="D40" s="731"/>
      <c r="E40" s="731"/>
      <c r="F40" s="731"/>
      <c r="G40" s="731"/>
      <c r="H40" s="731"/>
      <c r="I40" s="731"/>
      <c r="J40" s="731"/>
      <c r="K40" s="731"/>
      <c r="L40" s="731"/>
      <c r="M40" s="731"/>
      <c r="N40" s="731"/>
      <c r="O40" s="731"/>
      <c r="P40" s="731"/>
      <c r="Q40" s="732"/>
      <c r="S40" s="580"/>
      <c r="T40" s="580"/>
      <c r="U40" s="580"/>
      <c r="V40" s="580"/>
      <c r="W40" s="580"/>
      <c r="X40" s="580"/>
      <c r="Y40" s="580"/>
      <c r="Z40" s="580"/>
      <c r="AA40" s="580"/>
      <c r="AB40" s="580"/>
      <c r="AC40" s="580"/>
      <c r="AD40" s="580"/>
      <c r="AE40" s="580"/>
      <c r="AF40" s="580"/>
      <c r="AG40" s="580"/>
      <c r="AH40" s="580"/>
      <c r="AI40" s="581"/>
    </row>
    <row r="41" spans="1:35" s="318" customFormat="1" ht="20.100000000000001" customHeight="1">
      <c r="A41" s="574" t="s">
        <v>636</v>
      </c>
      <c r="B41" s="582"/>
      <c r="C41" s="582"/>
      <c r="D41" s="582"/>
      <c r="E41" s="582"/>
      <c r="F41" s="582"/>
      <c r="G41" s="582"/>
      <c r="H41" s="582"/>
      <c r="I41" s="582"/>
      <c r="J41" s="582"/>
      <c r="K41" s="582"/>
      <c r="L41" s="582"/>
      <c r="M41" s="582"/>
      <c r="N41" s="582"/>
      <c r="O41" s="582"/>
      <c r="P41" s="582"/>
      <c r="Q41" s="592"/>
      <c r="S41" s="580"/>
      <c r="T41" s="580"/>
      <c r="U41" s="580"/>
      <c r="V41" s="580"/>
      <c r="W41" s="580"/>
      <c r="X41" s="580"/>
      <c r="Y41" s="580"/>
      <c r="Z41" s="580"/>
      <c r="AA41" s="580"/>
      <c r="AB41" s="580"/>
      <c r="AC41" s="580"/>
      <c r="AD41" s="580"/>
      <c r="AE41" s="580"/>
      <c r="AF41" s="580"/>
      <c r="AG41" s="580"/>
      <c r="AH41" s="580"/>
      <c r="AI41" s="581"/>
    </row>
    <row r="42" spans="1:35" s="318" customFormat="1" ht="20.100000000000001" customHeight="1">
      <c r="A42" s="724" t="s">
        <v>637</v>
      </c>
      <c r="B42" s="725"/>
      <c r="C42" s="725"/>
      <c r="D42" s="725"/>
      <c r="E42" s="725"/>
      <c r="F42" s="725"/>
      <c r="G42" s="725"/>
      <c r="H42" s="725"/>
      <c r="I42" s="725"/>
      <c r="J42" s="725"/>
      <c r="K42" s="725"/>
      <c r="L42" s="725"/>
      <c r="M42" s="725"/>
      <c r="N42" s="725"/>
      <c r="O42" s="725"/>
      <c r="P42" s="725"/>
      <c r="Q42" s="726"/>
      <c r="S42" s="580"/>
      <c r="T42" s="580"/>
      <c r="U42" s="580"/>
      <c r="V42" s="580"/>
      <c r="W42" s="580"/>
      <c r="X42" s="580"/>
      <c r="Y42" s="580"/>
      <c r="Z42" s="580"/>
      <c r="AA42" s="580"/>
      <c r="AB42" s="580"/>
      <c r="AC42" s="580"/>
      <c r="AD42" s="580"/>
      <c r="AE42" s="580"/>
      <c r="AF42" s="580"/>
      <c r="AG42" s="580"/>
      <c r="AH42" s="580"/>
      <c r="AI42" s="581"/>
    </row>
    <row r="43" spans="1:35" s="318" customFormat="1" ht="20.100000000000001" customHeight="1">
      <c r="A43" s="724"/>
      <c r="B43" s="725"/>
      <c r="C43" s="725"/>
      <c r="D43" s="725"/>
      <c r="E43" s="725"/>
      <c r="F43" s="725"/>
      <c r="G43" s="725"/>
      <c r="H43" s="725"/>
      <c r="I43" s="725"/>
      <c r="J43" s="725"/>
      <c r="K43" s="725"/>
      <c r="L43" s="725"/>
      <c r="M43" s="725"/>
      <c r="N43" s="725"/>
      <c r="O43" s="725"/>
      <c r="P43" s="725"/>
      <c r="Q43" s="726"/>
      <c r="S43" s="580"/>
      <c r="T43" s="580"/>
      <c r="U43" s="580"/>
      <c r="V43" s="580"/>
      <c r="W43" s="580"/>
      <c r="X43" s="580"/>
      <c r="Y43" s="580"/>
      <c r="Z43" s="580"/>
      <c r="AA43" s="580"/>
      <c r="AB43" s="580"/>
      <c r="AC43" s="580"/>
      <c r="AD43" s="580"/>
      <c r="AE43" s="580"/>
      <c r="AF43" s="580"/>
      <c r="AG43" s="580"/>
      <c r="AH43" s="580"/>
      <c r="AI43" s="581"/>
    </row>
    <row r="44" spans="1:35" s="318" customFormat="1" ht="20.100000000000001" customHeight="1">
      <c r="A44" s="593"/>
      <c r="B44" s="582"/>
      <c r="C44" s="582"/>
      <c r="D44" s="582"/>
      <c r="E44" s="582"/>
      <c r="F44" s="582"/>
      <c r="G44" s="582"/>
      <c r="H44" s="582"/>
      <c r="I44" s="582"/>
      <c r="J44" s="582"/>
      <c r="K44" s="582"/>
      <c r="L44" s="582"/>
      <c r="M44" s="582"/>
      <c r="N44" s="582"/>
      <c r="O44" s="582"/>
      <c r="P44" s="582"/>
      <c r="Q44" s="592"/>
      <c r="S44" s="580"/>
      <c r="T44" s="580"/>
      <c r="U44" s="580"/>
      <c r="V44" s="580"/>
      <c r="W44" s="580"/>
      <c r="X44" s="580"/>
      <c r="Y44" s="580"/>
      <c r="Z44" s="580"/>
      <c r="AA44" s="580"/>
      <c r="AB44" s="580"/>
      <c r="AC44" s="580"/>
      <c r="AD44" s="580"/>
      <c r="AE44" s="580"/>
      <c r="AF44" s="580"/>
      <c r="AG44" s="580"/>
      <c r="AH44" s="580"/>
      <c r="AI44" s="581"/>
    </row>
    <row r="45" spans="1:35" s="318" customFormat="1" ht="20.100000000000001" customHeight="1">
      <c r="A45" s="590"/>
      <c r="B45" s="580"/>
      <c r="C45" s="580"/>
      <c r="D45" s="580"/>
      <c r="E45" s="580"/>
      <c r="F45" s="580"/>
      <c r="G45" s="580"/>
      <c r="H45" s="580"/>
      <c r="I45" s="580"/>
      <c r="J45" s="580"/>
      <c r="K45" s="580"/>
      <c r="L45" s="580"/>
      <c r="M45" s="580"/>
      <c r="N45" s="580"/>
      <c r="O45" s="580"/>
      <c r="P45" s="580"/>
      <c r="Q45" s="591"/>
      <c r="S45" s="580"/>
      <c r="T45" s="580"/>
      <c r="U45" s="580"/>
      <c r="V45" s="580"/>
      <c r="W45" s="580"/>
      <c r="X45" s="580"/>
      <c r="Y45" s="580"/>
      <c r="Z45" s="580"/>
      <c r="AA45" s="580"/>
      <c r="AB45" s="580"/>
      <c r="AC45" s="580"/>
      <c r="AD45" s="580"/>
      <c r="AE45" s="580"/>
      <c r="AF45" s="580"/>
      <c r="AG45" s="580"/>
      <c r="AH45" s="580"/>
      <c r="AI45" s="581"/>
    </row>
    <row r="46" spans="1:35" s="318" customFormat="1" ht="20.100000000000001" customHeight="1">
      <c r="A46" s="572"/>
      <c r="B46" s="567"/>
      <c r="C46" s="567"/>
      <c r="D46" s="567"/>
      <c r="E46" s="567"/>
      <c r="F46" s="567"/>
      <c r="G46" s="567"/>
      <c r="H46" s="567"/>
      <c r="I46" s="567"/>
      <c r="J46" s="567"/>
      <c r="K46" s="567"/>
      <c r="L46" s="567"/>
      <c r="M46" s="567"/>
      <c r="N46" s="567"/>
      <c r="O46" s="567"/>
      <c r="P46" s="567"/>
      <c r="Q46" s="573"/>
    </row>
    <row r="47" spans="1:35">
      <c r="A47" s="742" t="s">
        <v>501</v>
      </c>
      <c r="B47" s="743"/>
      <c r="C47" s="743"/>
      <c r="D47" s="743"/>
      <c r="E47" s="743"/>
      <c r="F47" s="743"/>
      <c r="G47" s="743"/>
      <c r="H47" s="743"/>
      <c r="I47" s="743"/>
      <c r="J47" s="743"/>
      <c r="K47" s="743"/>
      <c r="L47" s="743"/>
      <c r="M47" s="743"/>
      <c r="N47" s="743"/>
      <c r="O47" s="743"/>
      <c r="P47" s="743"/>
      <c r="Q47" s="744"/>
    </row>
    <row r="48" spans="1:35">
      <c r="A48" s="578"/>
      <c r="B48" s="551"/>
      <c r="C48" s="551"/>
      <c r="D48" s="551"/>
      <c r="E48" s="551"/>
      <c r="F48" s="551"/>
      <c r="G48" s="551"/>
      <c r="H48" s="551"/>
      <c r="I48" s="551"/>
      <c r="J48" s="551"/>
      <c r="K48" s="551"/>
      <c r="L48" s="551"/>
      <c r="M48" s="551"/>
      <c r="N48" s="551"/>
      <c r="O48" s="551"/>
      <c r="P48" s="551"/>
      <c r="Q48" s="579"/>
    </row>
    <row r="49" spans="1:18">
      <c r="A49" s="578"/>
      <c r="B49" s="551"/>
      <c r="C49" s="551"/>
      <c r="D49" s="551"/>
      <c r="E49" s="551"/>
      <c r="F49" s="551"/>
      <c r="G49" s="551"/>
      <c r="H49" s="551"/>
      <c r="I49" s="551"/>
      <c r="J49" s="551"/>
      <c r="K49" s="551"/>
      <c r="L49" s="551"/>
      <c r="M49" s="551"/>
      <c r="N49" s="551"/>
      <c r="O49" s="551"/>
      <c r="P49" s="551"/>
      <c r="Q49" s="579"/>
    </row>
    <row r="50" spans="1:18" ht="14.25" thickBot="1">
      <c r="A50" s="603"/>
      <c r="B50" s="604"/>
      <c r="C50" s="604"/>
      <c r="D50" s="604"/>
      <c r="E50" s="604"/>
      <c r="F50" s="604"/>
      <c r="G50" s="604"/>
      <c r="H50" s="604"/>
      <c r="I50" s="604"/>
      <c r="J50" s="604"/>
      <c r="K50" s="604"/>
      <c r="L50" s="604"/>
      <c r="M50" s="604"/>
      <c r="N50" s="604"/>
      <c r="O50" s="604"/>
      <c r="P50" s="604"/>
      <c r="Q50" s="605"/>
    </row>
    <row r="51" spans="1:18" s="17" customFormat="1" ht="20.100000000000001" customHeight="1">
      <c r="A51" s="570" t="s">
        <v>491</v>
      </c>
      <c r="B51" s="563" t="s">
        <v>484</v>
      </c>
      <c r="C51" s="563" t="s">
        <v>485</v>
      </c>
      <c r="D51" s="563" t="s">
        <v>484</v>
      </c>
      <c r="E51" s="563" t="s">
        <v>492</v>
      </c>
      <c r="F51" s="563" t="s">
        <v>493</v>
      </c>
      <c r="G51" s="563"/>
      <c r="H51" s="745" t="s">
        <v>481</v>
      </c>
      <c r="I51" s="745"/>
      <c r="J51" s="745"/>
      <c r="K51" s="563" t="s">
        <v>482</v>
      </c>
      <c r="L51" s="563" t="s">
        <v>494</v>
      </c>
      <c r="M51" s="563" t="s">
        <v>494</v>
      </c>
      <c r="N51" s="563" t="s">
        <v>494</v>
      </c>
      <c r="O51" s="564">
        <v>29000000</v>
      </c>
      <c r="P51" s="564">
        <v>27528100.750000004</v>
      </c>
      <c r="Q51" s="571">
        <v>27485992.760000002</v>
      </c>
    </row>
    <row r="52" spans="1:18">
      <c r="A52" s="746"/>
      <c r="B52" s="747"/>
      <c r="C52" s="747"/>
      <c r="D52" s="747"/>
      <c r="E52" s="747"/>
      <c r="F52" s="747"/>
      <c r="G52" s="747"/>
      <c r="H52" s="747"/>
      <c r="I52" s="747"/>
      <c r="J52" s="747"/>
      <c r="K52" s="747"/>
      <c r="L52" s="747"/>
      <c r="M52" s="747"/>
      <c r="N52" s="747"/>
      <c r="O52" s="747"/>
      <c r="P52" s="747"/>
      <c r="Q52" s="748"/>
    </row>
    <row r="53" spans="1:18" s="318" customFormat="1" ht="20.100000000000001" customHeight="1">
      <c r="A53" s="739" t="s">
        <v>495</v>
      </c>
      <c r="B53" s="740"/>
      <c r="C53" s="740"/>
      <c r="D53" s="740"/>
      <c r="E53" s="740"/>
      <c r="F53" s="740"/>
      <c r="G53" s="740"/>
      <c r="H53" s="740"/>
      <c r="I53" s="740"/>
      <c r="J53" s="740"/>
      <c r="K53" s="740"/>
      <c r="L53" s="740"/>
      <c r="M53" s="740"/>
      <c r="N53" s="740"/>
      <c r="O53" s="740"/>
      <c r="P53" s="740"/>
      <c r="Q53" s="741"/>
    </row>
    <row r="54" spans="1:18" s="15" customFormat="1" ht="41.25" customHeight="1">
      <c r="A54" s="756" t="s">
        <v>639</v>
      </c>
      <c r="B54" s="757"/>
      <c r="C54" s="757"/>
      <c r="D54" s="757"/>
      <c r="E54" s="757"/>
      <c r="F54" s="757"/>
      <c r="G54" s="757"/>
      <c r="H54" s="757"/>
      <c r="I54" s="757"/>
      <c r="J54" s="757"/>
      <c r="K54" s="757"/>
      <c r="L54" s="757"/>
      <c r="M54" s="757"/>
      <c r="N54" s="757"/>
      <c r="O54" s="757"/>
      <c r="P54" s="757"/>
      <c r="Q54" s="758"/>
    </row>
    <row r="55" spans="1:18" s="15" customFormat="1" ht="9.9499999999999993" customHeight="1">
      <c r="A55" s="594"/>
      <c r="B55" s="555"/>
      <c r="C55" s="555"/>
      <c r="D55" s="555"/>
      <c r="E55" s="555"/>
      <c r="F55" s="555"/>
      <c r="G55" s="555"/>
      <c r="H55" s="555"/>
      <c r="I55" s="555"/>
      <c r="J55" s="555"/>
      <c r="K55" s="555"/>
      <c r="L55" s="555"/>
      <c r="M55" s="555"/>
      <c r="N55" s="555"/>
      <c r="O55" s="555"/>
      <c r="P55" s="555"/>
      <c r="Q55" s="595"/>
    </row>
    <row r="56" spans="1:18" s="318" customFormat="1" ht="20.100000000000001" customHeight="1">
      <c r="A56" s="736" t="s">
        <v>496</v>
      </c>
      <c r="B56" s="737"/>
      <c r="C56" s="737"/>
      <c r="D56" s="737"/>
      <c r="E56" s="737"/>
      <c r="F56" s="737"/>
      <c r="G56" s="737"/>
      <c r="H56" s="737"/>
      <c r="I56" s="737"/>
      <c r="J56" s="737"/>
      <c r="K56" s="737"/>
      <c r="L56" s="737"/>
      <c r="M56" s="737"/>
      <c r="N56" s="737"/>
      <c r="O56" s="737"/>
      <c r="P56" s="737"/>
      <c r="Q56" s="738"/>
    </row>
    <row r="57" spans="1:18" ht="63.75" customHeight="1">
      <c r="A57" s="721" t="s">
        <v>648</v>
      </c>
      <c r="B57" s="722"/>
      <c r="C57" s="722"/>
      <c r="D57" s="722"/>
      <c r="E57" s="722"/>
      <c r="F57" s="722"/>
      <c r="G57" s="722"/>
      <c r="H57" s="722"/>
      <c r="I57" s="722"/>
      <c r="J57" s="722"/>
      <c r="K57" s="722"/>
      <c r="L57" s="722"/>
      <c r="M57" s="722"/>
      <c r="N57" s="722"/>
      <c r="O57" s="722"/>
      <c r="P57" s="722"/>
      <c r="Q57" s="723"/>
    </row>
    <row r="58" spans="1:18" ht="81" customHeight="1">
      <c r="A58" s="721" t="s">
        <v>640</v>
      </c>
      <c r="B58" s="722"/>
      <c r="C58" s="722"/>
      <c r="D58" s="722"/>
      <c r="E58" s="722"/>
      <c r="F58" s="722"/>
      <c r="G58" s="722"/>
      <c r="H58" s="722"/>
      <c r="I58" s="722"/>
      <c r="J58" s="722"/>
      <c r="K58" s="722"/>
      <c r="L58" s="722"/>
      <c r="M58" s="722"/>
      <c r="N58" s="722"/>
      <c r="O58" s="722"/>
      <c r="P58" s="722"/>
      <c r="Q58" s="722"/>
      <c r="R58" s="626"/>
    </row>
    <row r="59" spans="1:18" ht="46.5" customHeight="1">
      <c r="A59" s="721" t="s">
        <v>641</v>
      </c>
      <c r="B59" s="722"/>
      <c r="C59" s="722"/>
      <c r="D59" s="722"/>
      <c r="E59" s="722"/>
      <c r="F59" s="722"/>
      <c r="G59" s="722"/>
      <c r="H59" s="722"/>
      <c r="I59" s="722"/>
      <c r="J59" s="722"/>
      <c r="K59" s="722"/>
      <c r="L59" s="722"/>
      <c r="M59" s="722"/>
      <c r="N59" s="722"/>
      <c r="O59" s="722"/>
      <c r="P59" s="722"/>
      <c r="Q59" s="723"/>
    </row>
    <row r="60" spans="1:18" ht="42.75" customHeight="1">
      <c r="A60" s="721" t="s">
        <v>642</v>
      </c>
      <c r="B60" s="722"/>
      <c r="C60" s="722"/>
      <c r="D60" s="722"/>
      <c r="E60" s="722"/>
      <c r="F60" s="722"/>
      <c r="G60" s="722"/>
      <c r="H60" s="722"/>
      <c r="I60" s="722"/>
      <c r="J60" s="722"/>
      <c r="K60" s="722"/>
      <c r="L60" s="722"/>
      <c r="M60" s="722"/>
      <c r="N60" s="722"/>
      <c r="O60" s="722"/>
      <c r="P60" s="722"/>
      <c r="Q60" s="723"/>
    </row>
    <row r="61" spans="1:18" ht="29.25" customHeight="1">
      <c r="A61" s="721" t="s">
        <v>643</v>
      </c>
      <c r="B61" s="722"/>
      <c r="C61" s="722"/>
      <c r="D61" s="722"/>
      <c r="E61" s="722"/>
      <c r="F61" s="722"/>
      <c r="G61" s="722"/>
      <c r="H61" s="722"/>
      <c r="I61" s="722"/>
      <c r="J61" s="722"/>
      <c r="K61" s="722"/>
      <c r="L61" s="722"/>
      <c r="M61" s="722"/>
      <c r="N61" s="722"/>
      <c r="O61" s="722"/>
      <c r="P61" s="722"/>
      <c r="Q61" s="723"/>
    </row>
    <row r="62" spans="1:18" ht="15.95" customHeight="1">
      <c r="A62" s="721" t="s">
        <v>649</v>
      </c>
      <c r="B62" s="722"/>
      <c r="C62" s="722"/>
      <c r="D62" s="722"/>
      <c r="E62" s="722"/>
      <c r="F62" s="722"/>
      <c r="G62" s="722"/>
      <c r="H62" s="722"/>
      <c r="I62" s="722"/>
      <c r="J62" s="722"/>
      <c r="K62" s="722"/>
      <c r="L62" s="722"/>
      <c r="M62" s="722"/>
      <c r="N62" s="722"/>
      <c r="O62" s="722"/>
      <c r="P62" s="722"/>
      <c r="Q62" s="723"/>
    </row>
    <row r="63" spans="1:18" ht="44.25" customHeight="1">
      <c r="A63" s="721"/>
      <c r="B63" s="722"/>
      <c r="C63" s="722"/>
      <c r="D63" s="722"/>
      <c r="E63" s="722"/>
      <c r="F63" s="722"/>
      <c r="G63" s="722"/>
      <c r="H63" s="722"/>
      <c r="I63" s="722"/>
      <c r="J63" s="722"/>
      <c r="K63" s="722"/>
      <c r="L63" s="722"/>
      <c r="M63" s="722"/>
      <c r="N63" s="722"/>
      <c r="O63" s="722"/>
      <c r="P63" s="722"/>
      <c r="Q63" s="723"/>
    </row>
    <row r="64" spans="1:18" ht="15.95" customHeight="1">
      <c r="A64" s="721" t="s">
        <v>650</v>
      </c>
      <c r="B64" s="722"/>
      <c r="C64" s="722"/>
      <c r="D64" s="722"/>
      <c r="E64" s="722"/>
      <c r="F64" s="722"/>
      <c r="G64" s="722"/>
      <c r="H64" s="722"/>
      <c r="I64" s="722"/>
      <c r="J64" s="722"/>
      <c r="K64" s="722"/>
      <c r="L64" s="722"/>
      <c r="M64" s="722"/>
      <c r="N64" s="722"/>
      <c r="O64" s="722"/>
      <c r="P64" s="722"/>
      <c r="Q64" s="723"/>
    </row>
    <row r="65" spans="1:17" ht="96.75" customHeight="1">
      <c r="A65" s="721"/>
      <c r="B65" s="722"/>
      <c r="C65" s="722"/>
      <c r="D65" s="722"/>
      <c r="E65" s="722"/>
      <c r="F65" s="722"/>
      <c r="G65" s="722"/>
      <c r="H65" s="722"/>
      <c r="I65" s="722"/>
      <c r="J65" s="722"/>
      <c r="K65" s="722"/>
      <c r="L65" s="722"/>
      <c r="M65" s="722"/>
      <c r="N65" s="722"/>
      <c r="O65" s="722"/>
      <c r="P65" s="722"/>
      <c r="Q65" s="723"/>
    </row>
    <row r="66" spans="1:17" ht="15.95" customHeight="1">
      <c r="A66" s="721" t="s">
        <v>651</v>
      </c>
      <c r="B66" s="722"/>
      <c r="C66" s="722"/>
      <c r="D66" s="722"/>
      <c r="E66" s="722"/>
      <c r="F66" s="722"/>
      <c r="G66" s="722"/>
      <c r="H66" s="722"/>
      <c r="I66" s="722"/>
      <c r="J66" s="722"/>
      <c r="K66" s="722"/>
      <c r="L66" s="722"/>
      <c r="M66" s="722"/>
      <c r="N66" s="722"/>
      <c r="O66" s="722"/>
      <c r="P66" s="722"/>
      <c r="Q66" s="723"/>
    </row>
    <row r="67" spans="1:17" ht="35.25" customHeight="1">
      <c r="A67" s="721"/>
      <c r="B67" s="722"/>
      <c r="C67" s="722"/>
      <c r="D67" s="722"/>
      <c r="E67" s="722"/>
      <c r="F67" s="722"/>
      <c r="G67" s="722"/>
      <c r="H67" s="722"/>
      <c r="I67" s="722"/>
      <c r="J67" s="722"/>
      <c r="K67" s="722"/>
      <c r="L67" s="722"/>
      <c r="M67" s="722"/>
      <c r="N67" s="722"/>
      <c r="O67" s="722"/>
      <c r="P67" s="722"/>
      <c r="Q67" s="723"/>
    </row>
    <row r="68" spans="1:17" ht="15.95" customHeight="1">
      <c r="A68" s="721" t="s">
        <v>644</v>
      </c>
      <c r="B68" s="722"/>
      <c r="C68" s="722"/>
      <c r="D68" s="722"/>
      <c r="E68" s="722"/>
      <c r="F68" s="722"/>
      <c r="G68" s="722"/>
      <c r="H68" s="722"/>
      <c r="I68" s="722"/>
      <c r="J68" s="722"/>
      <c r="K68" s="722"/>
      <c r="L68" s="722"/>
      <c r="M68" s="722"/>
      <c r="N68" s="722"/>
      <c r="O68" s="722"/>
      <c r="P68" s="722"/>
      <c r="Q68" s="723"/>
    </row>
    <row r="69" spans="1:17" ht="15.95" customHeight="1">
      <c r="A69" s="721"/>
      <c r="B69" s="722"/>
      <c r="C69" s="722"/>
      <c r="D69" s="722"/>
      <c r="E69" s="722"/>
      <c r="F69" s="722"/>
      <c r="G69" s="722"/>
      <c r="H69" s="722"/>
      <c r="I69" s="722"/>
      <c r="J69" s="722"/>
      <c r="K69" s="722"/>
      <c r="L69" s="722"/>
      <c r="M69" s="722"/>
      <c r="N69" s="722"/>
      <c r="O69" s="722"/>
      <c r="P69" s="722"/>
      <c r="Q69" s="723"/>
    </row>
    <row r="70" spans="1:17" ht="44.25" customHeight="1">
      <c r="A70" s="721" t="s">
        <v>652</v>
      </c>
      <c r="B70" s="722"/>
      <c r="C70" s="722"/>
      <c r="D70" s="722"/>
      <c r="E70" s="722"/>
      <c r="F70" s="722"/>
      <c r="G70" s="722"/>
      <c r="H70" s="722"/>
      <c r="I70" s="722"/>
      <c r="J70" s="722"/>
      <c r="K70" s="722"/>
      <c r="L70" s="722"/>
      <c r="M70" s="722"/>
      <c r="N70" s="722"/>
      <c r="O70" s="722"/>
      <c r="P70" s="722"/>
      <c r="Q70" s="723"/>
    </row>
    <row r="71" spans="1:17" ht="15.95" customHeight="1">
      <c r="A71" s="724"/>
      <c r="B71" s="725"/>
      <c r="C71" s="725"/>
      <c r="D71" s="725"/>
      <c r="E71" s="725"/>
      <c r="F71" s="725"/>
      <c r="G71" s="725"/>
      <c r="H71" s="725"/>
      <c r="I71" s="725"/>
      <c r="J71" s="725"/>
      <c r="K71" s="725"/>
      <c r="L71" s="725"/>
      <c r="M71" s="725"/>
      <c r="N71" s="725"/>
      <c r="O71" s="725"/>
      <c r="P71" s="725"/>
      <c r="Q71" s="726"/>
    </row>
    <row r="72" spans="1:17" ht="15.95" customHeight="1">
      <c r="A72" s="724"/>
      <c r="B72" s="725"/>
      <c r="C72" s="725"/>
      <c r="D72" s="725"/>
      <c r="E72" s="725"/>
      <c r="F72" s="725"/>
      <c r="G72" s="725"/>
      <c r="H72" s="725"/>
      <c r="I72" s="725"/>
      <c r="J72" s="725"/>
      <c r="K72" s="725"/>
      <c r="L72" s="725"/>
      <c r="M72" s="725"/>
      <c r="N72" s="725"/>
      <c r="O72" s="725"/>
      <c r="P72" s="725"/>
      <c r="Q72" s="726"/>
    </row>
    <row r="73" spans="1:17" ht="15.95" customHeight="1">
      <c r="A73" s="598"/>
      <c r="B73" s="565"/>
      <c r="C73" s="565"/>
      <c r="D73" s="565"/>
      <c r="E73" s="565"/>
      <c r="F73" s="565"/>
      <c r="G73" s="565"/>
      <c r="H73" s="565"/>
      <c r="I73" s="565"/>
      <c r="J73" s="565"/>
      <c r="K73" s="565"/>
      <c r="L73" s="565"/>
      <c r="M73" s="565"/>
      <c r="N73" s="565"/>
      <c r="O73" s="565"/>
      <c r="P73" s="565"/>
      <c r="Q73" s="597"/>
    </row>
    <row r="74" spans="1:17" ht="15.95" customHeight="1">
      <c r="A74" s="724"/>
      <c r="B74" s="725"/>
      <c r="C74" s="725"/>
      <c r="D74" s="725"/>
      <c r="E74" s="725"/>
      <c r="F74" s="725"/>
      <c r="G74" s="725"/>
      <c r="H74" s="725"/>
      <c r="I74" s="725"/>
      <c r="J74" s="725"/>
      <c r="K74" s="725"/>
      <c r="L74" s="725"/>
      <c r="M74" s="725"/>
      <c r="N74" s="725"/>
      <c r="O74" s="725"/>
      <c r="P74" s="725"/>
      <c r="Q74" s="726"/>
    </row>
    <row r="75" spans="1:17" ht="15.95" customHeight="1">
      <c r="A75" s="724"/>
      <c r="B75" s="725"/>
      <c r="C75" s="725"/>
      <c r="D75" s="725"/>
      <c r="E75" s="725"/>
      <c r="F75" s="725"/>
      <c r="G75" s="725"/>
      <c r="H75" s="725"/>
      <c r="I75" s="725"/>
      <c r="J75" s="725"/>
      <c r="K75" s="725"/>
      <c r="L75" s="725"/>
      <c r="M75" s="725"/>
      <c r="N75" s="725"/>
      <c r="O75" s="725"/>
      <c r="P75" s="725"/>
      <c r="Q75" s="726"/>
    </row>
    <row r="76" spans="1:17" ht="15.95" customHeight="1">
      <c r="A76" s="724"/>
      <c r="B76" s="725"/>
      <c r="C76" s="725"/>
      <c r="D76" s="725"/>
      <c r="E76" s="725"/>
      <c r="F76" s="725"/>
      <c r="G76" s="725"/>
      <c r="H76" s="725"/>
      <c r="I76" s="725"/>
      <c r="J76" s="725"/>
      <c r="K76" s="725"/>
      <c r="L76" s="725"/>
      <c r="M76" s="725"/>
      <c r="N76" s="725"/>
      <c r="O76" s="725"/>
      <c r="P76" s="725"/>
      <c r="Q76" s="726"/>
    </row>
    <row r="77" spans="1:17" ht="15.95" customHeight="1">
      <c r="A77" s="724"/>
      <c r="B77" s="725"/>
      <c r="C77" s="725"/>
      <c r="D77" s="725"/>
      <c r="E77" s="725"/>
      <c r="F77" s="725"/>
      <c r="G77" s="725"/>
      <c r="H77" s="725"/>
      <c r="I77" s="725"/>
      <c r="J77" s="725"/>
      <c r="K77" s="725"/>
      <c r="L77" s="725"/>
      <c r="M77" s="725"/>
      <c r="N77" s="725"/>
      <c r="O77" s="725"/>
      <c r="P77" s="725"/>
      <c r="Q77" s="726"/>
    </row>
    <row r="78" spans="1:17" ht="15.95" customHeight="1">
      <c r="A78" s="724"/>
      <c r="B78" s="725"/>
      <c r="C78" s="725"/>
      <c r="D78" s="725"/>
      <c r="E78" s="725"/>
      <c r="F78" s="725"/>
      <c r="G78" s="725"/>
      <c r="H78" s="725"/>
      <c r="I78" s="725"/>
      <c r="J78" s="725"/>
      <c r="K78" s="725"/>
      <c r="L78" s="725"/>
      <c r="M78" s="725"/>
      <c r="N78" s="725"/>
      <c r="O78" s="725"/>
      <c r="P78" s="725"/>
      <c r="Q78" s="726"/>
    </row>
    <row r="79" spans="1:17" ht="15.95" customHeight="1">
      <c r="A79" s="598"/>
      <c r="B79" s="565"/>
      <c r="C79" s="565"/>
      <c r="D79" s="565"/>
      <c r="E79" s="565"/>
      <c r="F79" s="565"/>
      <c r="G79" s="565"/>
      <c r="H79" s="565"/>
      <c r="I79" s="565"/>
      <c r="J79" s="565"/>
      <c r="K79" s="565"/>
      <c r="L79" s="565"/>
      <c r="M79" s="565"/>
      <c r="N79" s="565"/>
      <c r="O79" s="565"/>
      <c r="P79" s="565"/>
      <c r="Q79" s="597"/>
    </row>
    <row r="80" spans="1:17" ht="15.95" customHeight="1">
      <c r="A80" s="724"/>
      <c r="B80" s="725"/>
      <c r="C80" s="725"/>
      <c r="D80" s="725"/>
      <c r="E80" s="725"/>
      <c r="F80" s="725"/>
      <c r="G80" s="725"/>
      <c r="H80" s="725"/>
      <c r="I80" s="725"/>
      <c r="J80" s="725"/>
      <c r="K80" s="725"/>
      <c r="L80" s="725"/>
      <c r="M80" s="725"/>
      <c r="N80" s="725"/>
      <c r="O80" s="725"/>
      <c r="P80" s="725"/>
      <c r="Q80" s="726"/>
    </row>
    <row r="81" spans="1:17" ht="15.95" customHeight="1">
      <c r="A81" s="724"/>
      <c r="B81" s="725"/>
      <c r="C81" s="725"/>
      <c r="D81" s="725"/>
      <c r="E81" s="725"/>
      <c r="F81" s="725"/>
      <c r="G81" s="725"/>
      <c r="H81" s="725"/>
      <c r="I81" s="725"/>
      <c r="J81" s="725"/>
      <c r="K81" s="725"/>
      <c r="L81" s="725"/>
      <c r="M81" s="725"/>
      <c r="N81" s="725"/>
      <c r="O81" s="725"/>
      <c r="P81" s="725"/>
      <c r="Q81" s="726"/>
    </row>
    <row r="82" spans="1:17" ht="9.9499999999999993" customHeight="1">
      <c r="A82" s="596"/>
      <c r="B82" s="565"/>
      <c r="C82" s="565"/>
      <c r="D82" s="565"/>
      <c r="E82" s="565"/>
      <c r="F82" s="565"/>
      <c r="G82" s="565"/>
      <c r="H82" s="565"/>
      <c r="I82" s="565"/>
      <c r="J82" s="565"/>
      <c r="K82" s="565"/>
      <c r="L82" s="565"/>
      <c r="M82" s="565"/>
      <c r="N82" s="565"/>
      <c r="O82" s="565"/>
      <c r="P82" s="565"/>
      <c r="Q82" s="597"/>
    </row>
    <row r="83" spans="1:17">
      <c r="A83" s="742" t="s">
        <v>501</v>
      </c>
      <c r="B83" s="743"/>
      <c r="C83" s="743"/>
      <c r="D83" s="743"/>
      <c r="E83" s="743"/>
      <c r="F83" s="743"/>
      <c r="G83" s="743"/>
      <c r="H83" s="743"/>
      <c r="I83" s="743"/>
      <c r="J83" s="743"/>
      <c r="K83" s="743"/>
      <c r="L83" s="743"/>
      <c r="M83" s="743"/>
      <c r="N83" s="743"/>
      <c r="O83" s="743"/>
      <c r="P83" s="743"/>
      <c r="Q83" s="744"/>
    </row>
    <row r="84" spans="1:17">
      <c r="A84" s="753" t="s">
        <v>507</v>
      </c>
      <c r="B84" s="754"/>
      <c r="C84" s="754"/>
      <c r="D84" s="754"/>
      <c r="E84" s="754"/>
      <c r="F84" s="754"/>
      <c r="G84" s="754"/>
      <c r="H84" s="754"/>
      <c r="I84" s="754"/>
      <c r="J84" s="754"/>
      <c r="K84" s="754"/>
      <c r="L84" s="754"/>
      <c r="M84" s="754"/>
      <c r="N84" s="754"/>
      <c r="O84" s="754"/>
      <c r="P84" s="754"/>
      <c r="Q84" s="755"/>
    </row>
    <row r="85" spans="1:17" ht="9.9499999999999993" customHeight="1" thickBot="1">
      <c r="A85" s="733"/>
      <c r="B85" s="734"/>
      <c r="C85" s="734"/>
      <c r="D85" s="734"/>
      <c r="E85" s="734"/>
      <c r="F85" s="734"/>
      <c r="G85" s="734"/>
      <c r="H85" s="734"/>
      <c r="I85" s="734"/>
      <c r="J85" s="734"/>
      <c r="K85" s="734"/>
      <c r="L85" s="734"/>
      <c r="M85" s="734"/>
      <c r="N85" s="734"/>
      <c r="O85" s="734"/>
      <c r="P85" s="734"/>
      <c r="Q85" s="735"/>
    </row>
    <row r="86" spans="1:17" ht="9.9499999999999993" customHeight="1">
      <c r="A86" s="625"/>
      <c r="B86" s="625"/>
      <c r="C86" s="625"/>
      <c r="D86" s="625"/>
      <c r="E86" s="625"/>
      <c r="F86" s="625"/>
      <c r="G86" s="625"/>
      <c r="H86" s="625"/>
      <c r="I86" s="625"/>
      <c r="J86" s="625"/>
      <c r="K86" s="625"/>
      <c r="L86" s="625"/>
      <c r="M86" s="625"/>
      <c r="N86" s="625"/>
      <c r="O86" s="625"/>
      <c r="P86" s="625"/>
      <c r="Q86" s="625"/>
    </row>
    <row r="87" spans="1:17" ht="9.9499999999999993" customHeight="1">
      <c r="A87" s="625"/>
      <c r="B87" s="625"/>
      <c r="C87" s="625"/>
      <c r="D87" s="625"/>
      <c r="E87" s="625"/>
      <c r="F87" s="625"/>
      <c r="G87" s="625"/>
      <c r="H87" s="625"/>
      <c r="I87" s="625"/>
      <c r="J87" s="625"/>
      <c r="K87" s="625"/>
      <c r="L87" s="625"/>
      <c r="M87" s="625"/>
      <c r="N87" s="625"/>
      <c r="O87" s="625"/>
      <c r="P87" s="625"/>
      <c r="Q87" s="625"/>
    </row>
    <row r="88" spans="1:17" ht="9.9499999999999993" customHeight="1">
      <c r="A88" s="625"/>
      <c r="B88" s="625"/>
      <c r="C88" s="625"/>
      <c r="D88" s="625"/>
      <c r="E88" s="625"/>
      <c r="F88" s="625"/>
      <c r="G88" s="625"/>
      <c r="H88" s="625"/>
      <c r="I88" s="625"/>
      <c r="J88" s="625"/>
      <c r="K88" s="625"/>
      <c r="L88" s="625"/>
      <c r="M88" s="625"/>
      <c r="N88" s="625"/>
      <c r="O88" s="625"/>
      <c r="P88" s="625"/>
      <c r="Q88" s="625"/>
    </row>
    <row r="89" spans="1:17" ht="9.9499999999999993" customHeight="1">
      <c r="A89" s="625"/>
      <c r="B89" s="625"/>
      <c r="C89" s="625"/>
      <c r="D89" s="625"/>
      <c r="E89" s="625"/>
      <c r="F89" s="625"/>
      <c r="G89" s="625"/>
      <c r="H89" s="625"/>
      <c r="I89" s="625"/>
      <c r="J89" s="625"/>
      <c r="K89" s="625"/>
      <c r="L89" s="625"/>
      <c r="M89" s="625"/>
      <c r="N89" s="625"/>
      <c r="O89" s="625"/>
      <c r="P89" s="625"/>
      <c r="Q89" s="625"/>
    </row>
    <row r="90" spans="1:17" ht="9.9499999999999993" customHeight="1">
      <c r="A90" s="625"/>
      <c r="B90" s="625"/>
      <c r="C90" s="625"/>
      <c r="D90" s="625"/>
      <c r="E90" s="625"/>
      <c r="F90" s="625"/>
      <c r="G90" s="625"/>
      <c r="H90" s="625"/>
      <c r="I90" s="625"/>
      <c r="J90" s="625"/>
      <c r="K90" s="625"/>
      <c r="L90" s="625"/>
      <c r="M90" s="625"/>
      <c r="N90" s="625"/>
      <c r="O90" s="625"/>
      <c r="P90" s="625"/>
      <c r="Q90" s="625"/>
    </row>
    <row r="91" spans="1:17" ht="9.9499999999999993" customHeight="1">
      <c r="A91" s="625"/>
      <c r="B91" s="625"/>
      <c r="C91" s="625"/>
      <c r="D91" s="625"/>
      <c r="E91" s="625"/>
      <c r="F91" s="625"/>
      <c r="G91" s="625"/>
      <c r="H91" s="625"/>
      <c r="I91" s="625"/>
      <c r="J91" s="625"/>
      <c r="K91" s="625"/>
      <c r="L91" s="625"/>
      <c r="M91" s="625"/>
      <c r="N91" s="625"/>
      <c r="O91" s="625"/>
      <c r="P91" s="625"/>
      <c r="Q91" s="625"/>
    </row>
    <row r="92" spans="1:17" ht="9.9499999999999993" customHeight="1">
      <c r="A92" s="625"/>
      <c r="B92" s="625"/>
      <c r="C92" s="625"/>
      <c r="D92" s="625"/>
      <c r="E92" s="625"/>
      <c r="F92" s="625"/>
      <c r="G92" s="625"/>
      <c r="H92" s="625"/>
      <c r="I92" s="625"/>
      <c r="J92" s="625"/>
      <c r="K92" s="625"/>
      <c r="L92" s="625"/>
      <c r="M92" s="625"/>
      <c r="N92" s="625"/>
      <c r="O92" s="625"/>
      <c r="P92" s="625"/>
      <c r="Q92" s="625"/>
    </row>
    <row r="93" spans="1:17" ht="9.9499999999999993" customHeight="1">
      <c r="A93" s="625"/>
      <c r="B93" s="625"/>
      <c r="C93" s="625"/>
      <c r="D93" s="625"/>
      <c r="E93" s="625"/>
      <c r="F93" s="625"/>
      <c r="G93" s="625"/>
      <c r="H93" s="625"/>
      <c r="I93" s="625"/>
      <c r="J93" s="625"/>
      <c r="K93" s="625"/>
      <c r="L93" s="625"/>
      <c r="M93" s="625"/>
      <c r="N93" s="625"/>
      <c r="O93" s="625"/>
      <c r="P93" s="625"/>
      <c r="Q93" s="625"/>
    </row>
    <row r="94" spans="1:17" ht="9.75" customHeight="1">
      <c r="A94" s="625"/>
      <c r="B94" s="625"/>
      <c r="C94" s="625"/>
      <c r="D94" s="625"/>
      <c r="E94" s="625"/>
      <c r="F94" s="625"/>
      <c r="G94" s="625"/>
      <c r="H94" s="625"/>
      <c r="I94" s="625"/>
      <c r="J94" s="625"/>
      <c r="K94" s="625"/>
      <c r="L94" s="625"/>
      <c r="M94" s="625"/>
      <c r="N94" s="625"/>
      <c r="O94" s="625"/>
      <c r="P94" s="625"/>
      <c r="Q94" s="625"/>
    </row>
    <row r="95" spans="1:17" ht="9.9499999999999993" customHeight="1">
      <c r="A95" s="625"/>
      <c r="B95" s="625"/>
      <c r="C95" s="625"/>
      <c r="D95" s="625"/>
      <c r="E95" s="625"/>
      <c r="F95" s="625"/>
      <c r="G95" s="625"/>
      <c r="H95" s="625"/>
      <c r="I95" s="625"/>
      <c r="J95" s="625"/>
      <c r="K95" s="625"/>
      <c r="L95" s="625"/>
      <c r="M95" s="625"/>
      <c r="N95" s="625"/>
      <c r="O95" s="625"/>
      <c r="P95" s="625"/>
      <c r="Q95" s="625"/>
    </row>
    <row r="96" spans="1:17" ht="9.9499999999999993" customHeight="1">
      <c r="A96" s="625"/>
      <c r="B96" s="625"/>
      <c r="C96" s="625"/>
      <c r="D96" s="625"/>
      <c r="E96" s="625"/>
      <c r="F96" s="625"/>
      <c r="G96" s="625"/>
      <c r="H96" s="625"/>
      <c r="I96" s="625"/>
      <c r="J96" s="625"/>
      <c r="K96" s="625"/>
      <c r="L96" s="625"/>
      <c r="M96" s="625"/>
      <c r="N96" s="625"/>
      <c r="O96" s="625"/>
      <c r="P96" s="625"/>
      <c r="Q96" s="625"/>
    </row>
    <row r="97" spans="1:18" ht="9.9499999999999993" customHeight="1">
      <c r="A97" s="625"/>
      <c r="B97" s="625"/>
      <c r="C97" s="625"/>
      <c r="D97" s="625"/>
      <c r="E97" s="625"/>
      <c r="F97" s="625"/>
      <c r="G97" s="625"/>
      <c r="H97" s="625"/>
      <c r="I97" s="625"/>
      <c r="J97" s="625"/>
      <c r="K97" s="625"/>
      <c r="L97" s="625"/>
      <c r="M97" s="625"/>
      <c r="N97" s="625"/>
      <c r="O97" s="625"/>
      <c r="P97" s="625"/>
      <c r="Q97" s="625"/>
    </row>
    <row r="98" spans="1:18" ht="9.9499999999999993" customHeight="1">
      <c r="A98" s="625"/>
      <c r="B98" s="625"/>
      <c r="C98" s="625"/>
      <c r="D98" s="625"/>
      <c r="E98" s="625"/>
      <c r="F98" s="625"/>
      <c r="G98" s="625"/>
      <c r="H98" s="625"/>
      <c r="I98" s="625"/>
      <c r="J98" s="625"/>
      <c r="K98" s="625"/>
      <c r="L98" s="625"/>
      <c r="M98" s="625"/>
      <c r="N98" s="625"/>
      <c r="O98" s="625"/>
      <c r="P98" s="625"/>
      <c r="Q98" s="625"/>
    </row>
    <row r="99" spans="1:18" ht="9.9499999999999993" customHeight="1">
      <c r="A99" s="625"/>
      <c r="B99" s="625"/>
      <c r="C99" s="625"/>
      <c r="D99" s="625"/>
      <c r="E99" s="625"/>
      <c r="F99" s="625"/>
      <c r="G99" s="625"/>
      <c r="H99" s="625"/>
      <c r="I99" s="625"/>
      <c r="J99" s="625"/>
      <c r="K99" s="625"/>
      <c r="L99" s="625"/>
      <c r="M99" s="625"/>
      <c r="N99" s="625"/>
      <c r="O99" s="625"/>
      <c r="P99" s="625"/>
      <c r="Q99" s="625"/>
    </row>
    <row r="100" spans="1:18" ht="12.75" customHeight="1">
      <c r="A100" s="51"/>
      <c r="B100" s="51"/>
      <c r="C100" s="51"/>
      <c r="D100" s="51"/>
      <c r="E100" s="6"/>
      <c r="F100" s="6"/>
      <c r="G100" s="6"/>
      <c r="H100" s="6"/>
      <c r="I100" s="6"/>
      <c r="J100" s="6"/>
      <c r="K100" s="6"/>
      <c r="L100" s="6"/>
      <c r="M100" s="6"/>
      <c r="N100" s="6"/>
      <c r="O100" s="6"/>
      <c r="P100" s="6"/>
      <c r="Q100" s="6"/>
    </row>
    <row r="101" spans="1:18" ht="13.5" customHeight="1">
      <c r="A101" s="34"/>
      <c r="B101" s="34"/>
      <c r="C101" s="34"/>
      <c r="D101" s="10"/>
      <c r="E101" s="13"/>
      <c r="F101" s="19"/>
      <c r="G101" s="19"/>
      <c r="H101" s="19"/>
      <c r="I101" s="55"/>
      <c r="J101" s="55"/>
      <c r="K101" s="55"/>
      <c r="L101" s="55"/>
      <c r="M101" s="55"/>
      <c r="N101" s="55"/>
      <c r="O101" s="55"/>
      <c r="P101" s="55"/>
      <c r="Q101" s="55"/>
      <c r="R101" s="56"/>
    </row>
    <row r="102" spans="1:18" s="135" customFormat="1" ht="14.25" customHeight="1">
      <c r="B102" s="452" t="s">
        <v>67</v>
      </c>
      <c r="C102" s="136"/>
      <c r="D102" s="384"/>
      <c r="E102" s="385"/>
      <c r="F102" s="134"/>
      <c r="G102" s="134"/>
      <c r="H102" s="134"/>
      <c r="I102" s="424"/>
      <c r="J102" s="140"/>
      <c r="K102" s="452" t="s">
        <v>70</v>
      </c>
      <c r="L102" s="667"/>
      <c r="M102" s="667"/>
      <c r="N102" s="667"/>
      <c r="O102" s="667"/>
      <c r="P102" s="667"/>
      <c r="Q102" s="140"/>
      <c r="R102" s="141"/>
    </row>
    <row r="103" spans="1:18" s="135" customFormat="1">
      <c r="A103" s="139"/>
      <c r="B103" s="139"/>
      <c r="C103" s="139"/>
      <c r="D103" s="713" t="s">
        <v>453</v>
      </c>
      <c r="E103" s="713"/>
      <c r="F103" s="713"/>
      <c r="G103" s="713"/>
      <c r="H103" s="713"/>
      <c r="I103" s="713"/>
      <c r="J103" s="139"/>
      <c r="K103" s="139"/>
      <c r="L103" s="668" t="s">
        <v>446</v>
      </c>
      <c r="M103" s="668"/>
      <c r="N103" s="668"/>
      <c r="O103" s="668"/>
      <c r="P103" s="668"/>
    </row>
    <row r="104" spans="1:18">
      <c r="D104" s="666" t="s">
        <v>455</v>
      </c>
      <c r="E104" s="666"/>
      <c r="F104" s="666"/>
      <c r="G104" s="666"/>
      <c r="H104" s="666"/>
      <c r="I104" s="666"/>
      <c r="L104" s="752" t="s">
        <v>462</v>
      </c>
      <c r="M104" s="752"/>
      <c r="N104" s="752"/>
      <c r="O104" s="752"/>
      <c r="P104" s="752"/>
    </row>
    <row r="105" spans="1:18" ht="13.5" customHeight="1">
      <c r="L105" s="729" t="s">
        <v>461</v>
      </c>
      <c r="M105" s="729"/>
      <c r="N105" s="729"/>
      <c r="O105" s="729"/>
      <c r="P105" s="729"/>
    </row>
  </sheetData>
  <mergeCells count="64">
    <mergeCell ref="A1:Q1"/>
    <mergeCell ref="A2:Q2"/>
    <mergeCell ref="H5:J5"/>
    <mergeCell ref="H3:J4"/>
    <mergeCell ref="L3:N3"/>
    <mergeCell ref="K3:K4"/>
    <mergeCell ref="F3:F4"/>
    <mergeCell ref="B3:B4"/>
    <mergeCell ref="C3:C4"/>
    <mergeCell ref="O3:Q3"/>
    <mergeCell ref="A3:A4"/>
    <mergeCell ref="D3:D4"/>
    <mergeCell ref="E3:E4"/>
    <mergeCell ref="G3:G4"/>
    <mergeCell ref="L104:P104"/>
    <mergeCell ref="A84:Q84"/>
    <mergeCell ref="L102:P102"/>
    <mergeCell ref="L103:P103"/>
    <mergeCell ref="A18:Q18"/>
    <mergeCell ref="A19:Q19"/>
    <mergeCell ref="A20:Q20"/>
    <mergeCell ref="A54:Q54"/>
    <mergeCell ref="A25:Q25"/>
    <mergeCell ref="A42:Q43"/>
    <mergeCell ref="A74:Q76"/>
    <mergeCell ref="A77:Q78"/>
    <mergeCell ref="A80:Q81"/>
    <mergeCell ref="A62:Q63"/>
    <mergeCell ref="A64:Q65"/>
    <mergeCell ref="A66:Q67"/>
    <mergeCell ref="A7:Q7"/>
    <mergeCell ref="A10:Q10"/>
    <mergeCell ref="A15:Q15"/>
    <mergeCell ref="H22:J22"/>
    <mergeCell ref="A39:Q40"/>
    <mergeCell ref="A30:Q31"/>
    <mergeCell ref="A32:Q33"/>
    <mergeCell ref="A35:Q36"/>
    <mergeCell ref="A37:Q38"/>
    <mergeCell ref="L105:P105"/>
    <mergeCell ref="A8:Q8"/>
    <mergeCell ref="D103:I103"/>
    <mergeCell ref="D104:I104"/>
    <mergeCell ref="A85:Q85"/>
    <mergeCell ref="A24:Q24"/>
    <mergeCell ref="A53:Q53"/>
    <mergeCell ref="A56:Q56"/>
    <mergeCell ref="A83:Q83"/>
    <mergeCell ref="A27:Q27"/>
    <mergeCell ref="A47:Q47"/>
    <mergeCell ref="H51:J51"/>
    <mergeCell ref="A52:Q52"/>
    <mergeCell ref="A23:Q23"/>
    <mergeCell ref="A16:Q17"/>
    <mergeCell ref="A28:Q29"/>
    <mergeCell ref="A68:Q69"/>
    <mergeCell ref="A71:Q72"/>
    <mergeCell ref="A13:I13"/>
    <mergeCell ref="A57:Q57"/>
    <mergeCell ref="A58:Q58"/>
    <mergeCell ref="A59:Q59"/>
    <mergeCell ref="A60:Q60"/>
    <mergeCell ref="A61:Q61"/>
    <mergeCell ref="A70:Q70"/>
  </mergeCells>
  <phoneticPr fontId="0" type="noConversion"/>
  <printOptions horizontalCentered="1"/>
  <pageMargins left="0.39370078740157483" right="0.39370078740157483" top="1.3779527559055118" bottom="0.39370078740157483" header="0.19685039370078741" footer="0.19685039370078741"/>
  <pageSetup scale="58" fitToHeight="4" orientation="landscape" verticalDpi="597" r:id="rId1"/>
  <headerFooter alignWithMargins="0">
    <oddHeader>&amp;C&amp;G</oddHeader>
    <oddFooter>&amp;C&amp;G</oddFooter>
  </headerFooter>
  <rowBreaks count="3" manualBreakCount="3">
    <brk id="21" max="16" man="1"/>
    <brk id="50" max="16" man="1"/>
    <brk id="70" max="16"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0" zoomScaleNormal="80" workbookViewId="0">
      <selection sqref="A1:I1"/>
    </sheetView>
  </sheetViews>
  <sheetFormatPr baseColWidth="10" defaultColWidth="9.140625" defaultRowHeight="13.5"/>
  <cols>
    <col min="1" max="1" width="34.5703125" style="1" customWidth="1"/>
    <col min="2" max="2" width="19.7109375" style="1" customWidth="1"/>
    <col min="3" max="3" width="21.42578125" style="1" customWidth="1"/>
    <col min="4" max="4" width="20.42578125" style="1" customWidth="1"/>
    <col min="5" max="5" width="17.140625" style="1" customWidth="1"/>
    <col min="6" max="6" width="18.28515625" style="1" customWidth="1"/>
    <col min="7" max="7" width="15.5703125" style="1" customWidth="1"/>
    <col min="8" max="8" width="17.5703125" style="1" customWidth="1"/>
    <col min="9" max="9" width="19.28515625" style="1" customWidth="1"/>
    <col min="10" max="16384" width="9.140625" style="1"/>
  </cols>
  <sheetData>
    <row r="1" spans="1:9" ht="25.5" customHeight="1">
      <c r="A1" s="780" t="s">
        <v>114</v>
      </c>
      <c r="B1" s="781"/>
      <c r="C1" s="781"/>
      <c r="D1" s="781"/>
      <c r="E1" s="781"/>
      <c r="F1" s="781"/>
      <c r="G1" s="781"/>
      <c r="H1" s="781"/>
      <c r="I1" s="782"/>
    </row>
    <row r="2" spans="1:9" ht="20.100000000000001" customHeight="1">
      <c r="A2" s="665" t="s">
        <v>451</v>
      </c>
      <c r="B2" s="637"/>
      <c r="C2" s="637"/>
      <c r="D2" s="637"/>
      <c r="E2" s="637"/>
      <c r="F2" s="637"/>
      <c r="G2" s="637"/>
      <c r="H2" s="637"/>
      <c r="I2" s="638"/>
    </row>
    <row r="3" spans="1:9" ht="19.5" customHeight="1">
      <c r="A3" s="676" t="s">
        <v>76</v>
      </c>
      <c r="B3" s="670" t="s">
        <v>120</v>
      </c>
      <c r="C3" s="676" t="s">
        <v>45</v>
      </c>
      <c r="D3" s="676" t="s">
        <v>46</v>
      </c>
      <c r="E3" s="784" t="s">
        <v>17</v>
      </c>
      <c r="F3" s="785"/>
      <c r="G3" s="682" t="s">
        <v>0</v>
      </c>
      <c r="H3" s="683"/>
      <c r="I3" s="684"/>
    </row>
    <row r="4" spans="1:9" s="58" customFormat="1" ht="27" customHeight="1">
      <c r="A4" s="783"/>
      <c r="B4" s="674"/>
      <c r="C4" s="783"/>
      <c r="D4" s="783"/>
      <c r="E4" s="209" t="s">
        <v>77</v>
      </c>
      <c r="F4" s="209" t="s">
        <v>18</v>
      </c>
      <c r="G4" s="210" t="s">
        <v>83</v>
      </c>
      <c r="H4" s="210" t="s">
        <v>2</v>
      </c>
      <c r="I4" s="210" t="s">
        <v>3</v>
      </c>
    </row>
    <row r="5" spans="1:9" s="60" customFormat="1" ht="18" customHeight="1">
      <c r="A5" s="59" t="s">
        <v>31</v>
      </c>
      <c r="B5" s="59" t="s">
        <v>7</v>
      </c>
      <c r="C5" s="59" t="s">
        <v>8</v>
      </c>
      <c r="D5" s="59" t="s">
        <v>8</v>
      </c>
      <c r="E5" s="59" t="s">
        <v>5</v>
      </c>
      <c r="F5" s="59" t="s">
        <v>9</v>
      </c>
      <c r="G5" s="59" t="s">
        <v>10</v>
      </c>
      <c r="H5" s="59" t="s">
        <v>10</v>
      </c>
      <c r="I5" s="59" t="s">
        <v>10</v>
      </c>
    </row>
    <row r="6" spans="1:9">
      <c r="A6" s="4"/>
      <c r="B6" s="4"/>
      <c r="C6" s="4"/>
      <c r="D6" s="4"/>
      <c r="E6" s="4"/>
      <c r="F6" s="4"/>
      <c r="G6" s="4"/>
      <c r="H6" s="4"/>
      <c r="I6" s="4"/>
    </row>
    <row r="7" spans="1:9">
      <c r="A7" s="4"/>
      <c r="B7" s="4"/>
      <c r="C7" s="4"/>
      <c r="D7" s="4"/>
      <c r="E7" s="4"/>
      <c r="F7" s="4"/>
      <c r="G7" s="4"/>
      <c r="H7" s="4"/>
      <c r="I7" s="4"/>
    </row>
    <row r="8" spans="1:9">
      <c r="A8" s="4"/>
      <c r="B8" s="4"/>
      <c r="C8" s="4"/>
      <c r="D8" s="4"/>
      <c r="E8" s="4"/>
      <c r="F8" s="4"/>
      <c r="G8" s="4"/>
      <c r="H8" s="4"/>
      <c r="I8" s="4"/>
    </row>
    <row r="9" spans="1:9">
      <c r="A9" s="4"/>
      <c r="B9" s="4"/>
      <c r="C9" s="4"/>
      <c r="D9" s="4"/>
      <c r="E9" s="4"/>
      <c r="F9" s="4"/>
      <c r="G9" s="4"/>
      <c r="H9" s="4"/>
      <c r="I9" s="4"/>
    </row>
    <row r="10" spans="1:9">
      <c r="A10" s="4"/>
      <c r="B10" s="4"/>
      <c r="C10" s="4"/>
      <c r="D10" s="4"/>
      <c r="E10" s="4"/>
      <c r="F10" s="4"/>
      <c r="G10" s="4"/>
      <c r="H10" s="4"/>
      <c r="I10" s="4"/>
    </row>
    <row r="11" spans="1:9">
      <c r="A11" s="4"/>
      <c r="B11" s="4"/>
      <c r="C11" s="4"/>
      <c r="D11" s="4"/>
      <c r="E11" s="4"/>
      <c r="F11" s="4"/>
      <c r="G11" s="4"/>
      <c r="H11" s="4"/>
      <c r="I11" s="4"/>
    </row>
    <row r="12" spans="1:9">
      <c r="A12" s="4"/>
      <c r="B12" s="4"/>
      <c r="C12" s="4"/>
      <c r="D12" s="4"/>
      <c r="E12" s="4"/>
      <c r="F12" s="4"/>
      <c r="G12" s="4"/>
      <c r="H12" s="4"/>
      <c r="I12" s="4"/>
    </row>
    <row r="13" spans="1:9">
      <c r="A13" s="4"/>
      <c r="B13" s="4"/>
      <c r="C13" s="4"/>
      <c r="D13" s="4"/>
      <c r="E13" s="4"/>
      <c r="F13" s="4"/>
      <c r="G13" s="4"/>
      <c r="H13" s="4"/>
      <c r="I13" s="4"/>
    </row>
    <row r="14" spans="1:9">
      <c r="A14" s="4"/>
      <c r="B14" s="4"/>
      <c r="C14" s="4"/>
      <c r="D14" s="4"/>
      <c r="E14" s="4"/>
      <c r="F14" s="4"/>
      <c r="G14" s="4"/>
      <c r="H14" s="4"/>
      <c r="I14" s="4"/>
    </row>
    <row r="15" spans="1:9">
      <c r="A15" s="4"/>
      <c r="B15" s="4"/>
      <c r="C15" s="4"/>
      <c r="D15" s="4"/>
      <c r="E15" s="4"/>
      <c r="F15" s="4"/>
      <c r="G15" s="4"/>
      <c r="H15" s="4"/>
      <c r="I15" s="4"/>
    </row>
    <row r="16" spans="1:9">
      <c r="A16" s="4"/>
      <c r="B16" s="4"/>
      <c r="C16" s="4"/>
      <c r="D16" s="4"/>
      <c r="E16" s="4"/>
      <c r="F16" s="4"/>
      <c r="G16" s="4"/>
      <c r="H16" s="4"/>
      <c r="I16" s="4"/>
    </row>
    <row r="17" spans="1:9">
      <c r="A17" s="4"/>
      <c r="B17" s="4"/>
      <c r="C17" s="4"/>
      <c r="D17" s="4"/>
      <c r="E17" s="4"/>
      <c r="F17" s="4"/>
      <c r="G17" s="4"/>
      <c r="H17" s="4"/>
      <c r="I17" s="4"/>
    </row>
    <row r="18" spans="1:9">
      <c r="A18" s="4"/>
      <c r="B18" s="4"/>
      <c r="C18" s="4"/>
      <c r="D18" s="4"/>
      <c r="E18" s="4"/>
      <c r="F18" s="4"/>
      <c r="G18" s="4"/>
      <c r="H18" s="4"/>
      <c r="I18" s="4"/>
    </row>
    <row r="19" spans="1:9">
      <c r="A19" s="4"/>
      <c r="B19" s="4"/>
      <c r="C19" s="4"/>
      <c r="D19" s="4"/>
      <c r="E19" s="4"/>
      <c r="F19" s="4"/>
      <c r="G19" s="4"/>
      <c r="H19" s="4"/>
      <c r="I19" s="4"/>
    </row>
    <row r="20" spans="1:9">
      <c r="A20" s="4"/>
      <c r="B20" s="4"/>
      <c r="C20" s="4"/>
      <c r="D20" s="4"/>
      <c r="E20" s="4"/>
      <c r="F20" s="4"/>
      <c r="G20" s="4"/>
      <c r="H20" s="4"/>
      <c r="I20" s="4"/>
    </row>
    <row r="21" spans="1:9">
      <c r="A21" s="4"/>
      <c r="B21" s="4"/>
      <c r="C21" s="4"/>
      <c r="D21" s="4"/>
      <c r="E21" s="4"/>
      <c r="F21" s="4"/>
      <c r="G21" s="4"/>
      <c r="H21" s="4"/>
      <c r="I21" s="4"/>
    </row>
    <row r="22" spans="1:9">
      <c r="A22" s="4"/>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36" t="s">
        <v>340</v>
      </c>
      <c r="B36" s="36"/>
      <c r="C36" s="4"/>
      <c r="D36" s="4"/>
      <c r="E36" s="4"/>
      <c r="F36" s="4"/>
      <c r="G36" s="4"/>
      <c r="H36" s="4"/>
      <c r="I36" s="4"/>
    </row>
    <row r="37" spans="1:9">
      <c r="A37" s="4"/>
      <c r="B37" s="4"/>
      <c r="C37" s="4"/>
      <c r="D37" s="4"/>
      <c r="E37" s="4"/>
      <c r="F37" s="4"/>
      <c r="G37" s="4"/>
      <c r="H37" s="4"/>
      <c r="I37" s="4"/>
    </row>
    <row r="38" spans="1:9">
      <c r="A38" s="11"/>
      <c r="B38" s="11"/>
      <c r="C38" s="11"/>
      <c r="D38" s="11"/>
      <c r="E38" s="11"/>
      <c r="F38" s="11"/>
      <c r="G38" s="11"/>
      <c r="H38" s="11"/>
      <c r="I38" s="11"/>
    </row>
    <row r="39" spans="1:9">
      <c r="A39" s="83" t="s">
        <v>117</v>
      </c>
      <c r="B39" s="83"/>
    </row>
    <row r="40" spans="1:9">
      <c r="A40" s="61"/>
      <c r="B40" s="61"/>
    </row>
    <row r="43" spans="1:9" s="58" customFormat="1">
      <c r="A43" s="451" t="s">
        <v>464</v>
      </c>
      <c r="B43" s="136"/>
      <c r="C43" s="136"/>
      <c r="D43" s="133"/>
      <c r="E43" s="453" t="s">
        <v>70</v>
      </c>
      <c r="G43" s="138"/>
      <c r="H43" s="454"/>
      <c r="I43" s="454"/>
    </row>
    <row r="44" spans="1:9" s="58" customFormat="1">
      <c r="A44" s="668" t="s">
        <v>453</v>
      </c>
      <c r="B44" s="668"/>
      <c r="C44" s="668"/>
      <c r="D44" s="375"/>
      <c r="E44" s="135"/>
      <c r="F44" s="668" t="s">
        <v>508</v>
      </c>
      <c r="G44" s="668"/>
      <c r="H44" s="668"/>
      <c r="I44" s="668"/>
    </row>
    <row r="45" spans="1:9">
      <c r="A45" s="786" t="s">
        <v>455</v>
      </c>
      <c r="B45" s="786"/>
      <c r="C45" s="786"/>
      <c r="F45" s="786" t="s">
        <v>462</v>
      </c>
      <c r="G45" s="786"/>
      <c r="H45" s="786"/>
      <c r="I45" s="786"/>
    </row>
    <row r="46" spans="1:9">
      <c r="F46" s="786" t="s">
        <v>461</v>
      </c>
      <c r="G46" s="786"/>
      <c r="H46" s="786"/>
      <c r="I46" s="786"/>
    </row>
  </sheetData>
  <mergeCells count="13">
    <mergeCell ref="A45:C45"/>
    <mergeCell ref="F45:I45"/>
    <mergeCell ref="F46:I46"/>
    <mergeCell ref="G3:I3"/>
    <mergeCell ref="B3:B4"/>
    <mergeCell ref="A1:I1"/>
    <mergeCell ref="F44:I44"/>
    <mergeCell ref="A3:A4"/>
    <mergeCell ref="C3:C4"/>
    <mergeCell ref="D3:D4"/>
    <mergeCell ref="E3:F3"/>
    <mergeCell ref="A2:I2"/>
    <mergeCell ref="A44:C44"/>
  </mergeCells>
  <printOptions horizontalCentered="1"/>
  <pageMargins left="0.39370078740157483" right="0.39370078740157483" top="1.3779527559055118" bottom="0.39370078740157483" header="0.19685039370078741" footer="0.19685039370078741"/>
  <pageSetup scale="70" orientation="landscape" r:id="rId1"/>
  <headerFooter alignWithMargins="0">
    <oddHeader>&amp;C&amp;G</oddHeader>
    <oddFooter>&amp;C&amp;G</oddFooter>
  </headerFooter>
  <ignoredErrors>
    <ignoredError sqref="A5 B5:F5 G5:I5"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41</vt:i4>
      </vt:variant>
    </vt:vector>
  </HeadingPairs>
  <TitlesOfParts>
    <vt:vector size="66" baseType="lpstr">
      <vt:lpstr>Caratula</vt:lpstr>
      <vt:lpstr>ECG</vt:lpstr>
      <vt:lpstr>EAI-RAA</vt:lpstr>
      <vt:lpstr>EAI-RCR</vt:lpstr>
      <vt:lpstr>EAI-RFE</vt:lpstr>
      <vt:lpstr>EVARF</vt:lpstr>
      <vt:lpstr>APP</vt:lpstr>
      <vt:lpstr>AR</vt:lpstr>
      <vt:lpstr>SAP</vt:lpstr>
      <vt:lpstr>ADS</vt:lpstr>
      <vt:lpstr>AUR</vt:lpstr>
      <vt:lpstr>PPD</vt:lpstr>
      <vt:lpstr>REA</vt:lpstr>
      <vt:lpstr>EP-02</vt:lpstr>
      <vt:lpstr>EP-03</vt:lpstr>
      <vt:lpstr>EP-04</vt:lpstr>
      <vt:lpstr>EP-05</vt:lpstr>
      <vt:lpstr>PPI</vt:lpstr>
      <vt:lpstr>IAPP </vt:lpstr>
      <vt:lpstr>RED</vt:lpstr>
      <vt:lpstr>ASM</vt:lpstr>
      <vt:lpstr>Concurrentes</vt:lpstr>
      <vt:lpstr>FORTAMUN</vt:lpstr>
      <vt:lpstr>Federalizado</vt:lpstr>
      <vt:lpstr>FAIS</vt:lpstr>
      <vt:lpstr>ADS!Área_de_impresión</vt:lpstr>
      <vt:lpstr>APP!Área_de_impresión</vt:lpstr>
      <vt:lpstr>AR!Área_de_impresión</vt:lpstr>
      <vt:lpstr>ASM!Área_de_impresión</vt:lpstr>
      <vt:lpstr>AUR!Área_de_impresión</vt:lpstr>
      <vt:lpstr>Caratula!Área_de_impresión</vt:lpstr>
      <vt:lpstr>Concurrentes!Área_de_impresión</vt:lpstr>
      <vt:lpstr>'EAI-RAA'!Área_de_impresión</vt:lpstr>
      <vt:lpstr>'EAI-RCR'!Área_de_impresión</vt:lpstr>
      <vt:lpstr>'EAI-RFE'!Área_de_impresión</vt:lpstr>
      <vt:lpstr>ECG!Área_de_impresión</vt:lpstr>
      <vt:lpstr>'EP-02'!Área_de_impresión</vt:lpstr>
      <vt:lpstr>'EP-03'!Área_de_impresión</vt:lpstr>
      <vt:lpstr>'EP-04'!Área_de_impresión</vt:lpstr>
      <vt:lpstr>'EP-05'!Área_de_impresión</vt:lpstr>
      <vt:lpstr>EVARF!Área_de_impresión</vt:lpstr>
      <vt:lpstr>Federalizado!Área_de_impresión</vt:lpstr>
      <vt:lpstr>FORTAMUN!Área_de_impresión</vt:lpstr>
      <vt:lpstr>'IAPP '!Área_de_impresión</vt:lpstr>
      <vt:lpstr>PPD!Área_de_impresión</vt:lpstr>
      <vt:lpstr>PPI!Área_de_impresión</vt:lpstr>
      <vt:lpstr>RED!Área_de_impresión</vt:lpstr>
      <vt:lpstr>ADS!Títulos_a_imprimir</vt:lpstr>
      <vt:lpstr>APP!Títulos_a_imprimir</vt:lpstr>
      <vt:lpstr>AR!Títulos_a_imprimir</vt:lpstr>
      <vt:lpstr>AUR!Títulos_a_imprimir</vt:lpstr>
      <vt:lpstr>Concurrentes!Títulos_a_imprimir</vt:lpstr>
      <vt:lpstr>'EAI-RAA'!Títulos_a_imprimir</vt:lpstr>
      <vt:lpstr>'EAI-RCR'!Títulos_a_imprimir</vt:lpstr>
      <vt:lpstr>'EAI-RFE'!Títulos_a_imprimir</vt:lpstr>
      <vt:lpstr>ECG!Títulos_a_imprimir</vt:lpstr>
      <vt:lpstr>'EP-02'!Títulos_a_imprimir</vt:lpstr>
      <vt:lpstr>'EP-03'!Títulos_a_imprimir</vt:lpstr>
      <vt:lpstr>'EP-04'!Títulos_a_imprimir</vt:lpstr>
      <vt:lpstr>'EP-05'!Títulos_a_imprimir</vt:lpstr>
      <vt:lpstr>EVARF!Títulos_a_imprimir</vt:lpstr>
      <vt:lpstr>FAIS!Títulos_a_imprimir</vt:lpstr>
      <vt:lpstr>FORTAMUN!Títulos_a_imprimir</vt:lpstr>
      <vt:lpstr>REA!Títulos_a_imprimir</vt:lpstr>
      <vt:lpstr>RED!Títulos_a_imprimir</vt:lpstr>
      <vt:lpstr>SAP!Títulos_a_imprimir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14</cp:lastModifiedBy>
  <cp:lastPrinted>2017-04-18T20:43:12Z</cp:lastPrinted>
  <dcterms:created xsi:type="dcterms:W3CDTF">1996-11-27T10:00:04Z</dcterms:created>
  <dcterms:modified xsi:type="dcterms:W3CDTF">2017-04-21T19:15:02Z</dcterms:modified>
</cp:coreProperties>
</file>