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19440" windowHeight="10035" firstSheet="1" activeTab="3"/>
  </bookViews>
  <sheets>
    <sheet name="1er Trimestre Formato A" sheetId="1" r:id="rId1"/>
    <sheet name="2do Trimestre Formato a" sheetId="3" r:id="rId2"/>
    <sheet name="3er Trimestre Formato a" sheetId="5" r:id="rId3"/>
    <sheet name="4to Trimestre Formato a" sheetId="7" r:id="rId4"/>
  </sheets>
  <calcPr calcId="144525"/>
</workbook>
</file>

<file path=xl/calcChain.xml><?xml version="1.0" encoding="utf-8"?>
<calcChain xmlns="http://schemas.openxmlformats.org/spreadsheetml/2006/main">
  <c r="AA20" i="7" l="1"/>
  <c r="AA19" i="7"/>
  <c r="AA18" i="7"/>
  <c r="N18" i="7"/>
  <c r="Z17" i="7"/>
  <c r="AA17" i="7" s="1"/>
  <c r="AA16" i="7"/>
  <c r="N16" i="7"/>
  <c r="Z15" i="7"/>
  <c r="AA15" i="7" s="1"/>
  <c r="AA14" i="7"/>
  <c r="N14" i="7"/>
  <c r="Z13" i="7"/>
  <c r="AA13" i="7" s="1"/>
  <c r="AA12" i="7"/>
  <c r="Z12" i="7"/>
  <c r="AA11" i="7"/>
  <c r="N11" i="7"/>
  <c r="AA10" i="7"/>
  <c r="Z10" i="7"/>
  <c r="AA9" i="7"/>
  <c r="N9" i="7"/>
  <c r="AA8" i="7"/>
  <c r="Z8" i="7"/>
  <c r="AA7" i="7"/>
  <c r="Z7" i="7"/>
  <c r="N7" i="7"/>
  <c r="Z6" i="7"/>
  <c r="AA6" i="7" s="1"/>
  <c r="AA5" i="7"/>
  <c r="Z5" i="7"/>
  <c r="N5" i="7" s="1"/>
  <c r="AA17" i="5"/>
  <c r="Z17" i="5"/>
  <c r="AA16" i="5"/>
  <c r="N16" i="5"/>
  <c r="AA15" i="5"/>
  <c r="Z15" i="5"/>
  <c r="AA14" i="5"/>
  <c r="N14" i="5"/>
  <c r="AA13" i="5"/>
  <c r="Z13" i="5"/>
  <c r="N13" i="5"/>
  <c r="Z12" i="5"/>
  <c r="AA12" i="5" s="1"/>
  <c r="AA11" i="5"/>
  <c r="N11" i="5"/>
  <c r="Z10" i="5"/>
  <c r="AA10" i="5" s="1"/>
  <c r="AA9" i="5"/>
  <c r="N9" i="5"/>
  <c r="Z8" i="5"/>
  <c r="AA8" i="5" s="1"/>
  <c r="Z7" i="5"/>
  <c r="AA7" i="5" s="1"/>
  <c r="AA6" i="5"/>
  <c r="Z6" i="5"/>
  <c r="AA5" i="5"/>
  <c r="Z5" i="5"/>
  <c r="N5" i="5"/>
  <c r="Z17" i="3"/>
  <c r="AA17" i="3" s="1"/>
  <c r="AA16" i="3"/>
  <c r="N16" i="3"/>
  <c r="AA15" i="3"/>
  <c r="Z15" i="3"/>
  <c r="AA14" i="3"/>
  <c r="N14" i="3"/>
  <c r="Z13" i="3"/>
  <c r="AA13" i="3" s="1"/>
  <c r="N13" i="3"/>
  <c r="Z12" i="3"/>
  <c r="AA12" i="3" s="1"/>
  <c r="AA11" i="3"/>
  <c r="N11" i="3"/>
  <c r="AA10" i="3"/>
  <c r="Z10" i="3"/>
  <c r="AA9" i="3"/>
  <c r="N9" i="3"/>
  <c r="AA8" i="3"/>
  <c r="Z8" i="3"/>
  <c r="AA7" i="3"/>
  <c r="Z7" i="3"/>
  <c r="N7" i="3"/>
  <c r="Z6" i="3"/>
  <c r="AA6" i="3" s="1"/>
  <c r="AA5" i="3"/>
  <c r="Z5" i="3"/>
  <c r="N5" i="3" s="1"/>
  <c r="N13" i="7" l="1"/>
  <c r="N7" i="5"/>
</calcChain>
</file>

<file path=xl/sharedStrings.xml><?xml version="1.0" encoding="utf-8"?>
<sst xmlns="http://schemas.openxmlformats.org/spreadsheetml/2006/main" count="738" uniqueCount="105">
  <si>
    <t>Gastos por concepto de viáticos de sujeto obligado</t>
  </si>
  <si>
    <t>Ejercicio</t>
  </si>
  <si>
    <t>Periodo que se informa</t>
  </si>
  <si>
    <t>Tipo de integrante del sujeto obligado (funcionario, servidor[a] público[a] y/o toda persona que desempeñe un empleo, cargo o comisión y/o ejerza actos de autoridad, empleado, representante popular, miembro del poder judicial, miembro de órgano autónomo [especificar denominación], personal de confianza, prestador de servicios profesionales, otro [especificar denominación])</t>
  </si>
  <si>
    <t>Clave o nivel del puesto</t>
  </si>
  <si>
    <t>Denominación del puesto</t>
  </si>
  <si>
    <t>Denominación del cargo</t>
  </si>
  <si>
    <t>Área de adscripción</t>
  </si>
  <si>
    <t>Nombre completo del (la) servidor(a) público(a), trabajador, prestador de servicio y/o miembro del sujeto obligado</t>
  </si>
  <si>
    <t>Denominación del encargo o comisión</t>
  </si>
  <si>
    <t>Tipo de viaje (Nacional / Internacional)</t>
  </si>
  <si>
    <t>Número de personas acompañantes en el encargo o comisión del trabajador, prestador de servicios, servidor público, miembro y/o toda persona que desempeñe un empleo, cargo o comisión y/o ejerza actos de autoridad comisionado</t>
  </si>
  <si>
    <t>Importe ejercido por el total de acompañantes</t>
  </si>
  <si>
    <t>Origen y destino del encargo o comisión</t>
  </si>
  <si>
    <t>Importe ejercido por el encargo o comisión</t>
  </si>
  <si>
    <t>Respecto a los informes sobre el encargo o comisión</t>
  </si>
  <si>
    <t>Nombre(s)</t>
  </si>
  <si>
    <t>Primer apellido</t>
  </si>
  <si>
    <t>Segundo apellido</t>
  </si>
  <si>
    <t>Origen del encargo o comisión</t>
  </si>
  <si>
    <t>Destino del encargo o comisión</t>
  </si>
  <si>
    <t>Motivo del encargo o comisión</t>
  </si>
  <si>
    <t>Periodo del encargo o comisión</t>
  </si>
  <si>
    <t>Clave de la partida de cada uno de los conceptos correspondientes</t>
  </si>
  <si>
    <t>Denominación de la partida de cada uno de los conceptos correspondientes</t>
  </si>
  <si>
    <t>Importe ejercido erogado por concepto de gastos de viáticos</t>
  </si>
  <si>
    <t>Importe total ejercido erogado con motivo del encargo o comisión</t>
  </si>
  <si>
    <r>
      <t xml:space="preserve">Importe total de gastos </t>
    </r>
    <r>
      <rPr>
        <b/>
        <sz val="9"/>
        <color indexed="8"/>
        <rFont val="Calibri"/>
        <family val="2"/>
      </rPr>
      <t>no</t>
    </r>
    <r>
      <rPr>
        <sz val="9"/>
        <color indexed="8"/>
        <rFont val="Calibri"/>
        <family val="2"/>
      </rPr>
      <t xml:space="preserve"> erogados derivados del encargo o comisión</t>
    </r>
  </si>
  <si>
    <t>Fecha de entrega del informe de la comisión o encargo encomendado(día, mes, año)</t>
  </si>
  <si>
    <t>Hipervínculo al informe de la comisión o encargo encomendado, donde se señalen las actividades realizadas, los resultados obtenidos, las contribuciones a la institución y las conclusiones</t>
  </si>
  <si>
    <t>Hipervínculo a las facturas o comprobantes que soporten las erogaciones realizadas</t>
  </si>
  <si>
    <t>Hipervínculo a la normatividad que regula los gastos por concepto de viáticos</t>
  </si>
  <si>
    <t>País</t>
  </si>
  <si>
    <t>Estado</t>
  </si>
  <si>
    <t>Ciudad</t>
  </si>
  <si>
    <t>Salida (día/mes/año)</t>
  </si>
  <si>
    <t>Regreso (día/mes/año)</t>
  </si>
  <si>
    <t>1ER TRIMESTRE</t>
  </si>
  <si>
    <t>No se ha ejercido Presupeusto por concepto de viaticos</t>
  </si>
  <si>
    <t>Área (s) o unidad (es) administrativa (s) genera (n) o posee (n) la Información: J.U.D. DE CONTABILIDAD Y PAGOS</t>
  </si>
  <si>
    <t>Periodo de Actualización de la Información: trimestral</t>
  </si>
  <si>
    <t>Fecha de Actualización: 31/03/2016</t>
  </si>
  <si>
    <t>Fecha de Validación: 31/03/2016</t>
  </si>
  <si>
    <t xml:space="preserve"> </t>
  </si>
  <si>
    <t>Enero- Junio</t>
  </si>
  <si>
    <t>Secretario de Desarrollo Economico</t>
  </si>
  <si>
    <t>Titular de la Secretaria de Desarrollo Economico</t>
  </si>
  <si>
    <t>Secretaria de Desarrollo Economico</t>
  </si>
  <si>
    <t>Oficina del C. Secretario</t>
  </si>
  <si>
    <t>Salomón</t>
  </si>
  <si>
    <t>Chertorivski</t>
  </si>
  <si>
    <t>Woldenberg</t>
  </si>
  <si>
    <t>Asistir a 17th anual Mexico-Economic Review and political outlook 2016</t>
  </si>
  <si>
    <t>Internacional</t>
  </si>
  <si>
    <t>Mexico</t>
  </si>
  <si>
    <t xml:space="preserve">DF </t>
  </si>
  <si>
    <t>CDMX</t>
  </si>
  <si>
    <t>Estados Unidos</t>
  </si>
  <si>
    <t>Los Angeles</t>
  </si>
  <si>
    <t>California</t>
  </si>
  <si>
    <t>Viaticos(Los Angeles)</t>
  </si>
  <si>
    <t>LINK</t>
  </si>
  <si>
    <t>Pasajes Aereos Internacionales (Los Angeles)</t>
  </si>
  <si>
    <t>Asesor C-3</t>
  </si>
  <si>
    <t>Asesora del Secretario</t>
  </si>
  <si>
    <t>Eugenia Carolina</t>
  </si>
  <si>
    <t>Rea</t>
  </si>
  <si>
    <t>Gomez</t>
  </si>
  <si>
    <t>Asistir al foro Salario Suficiente y Dignidad en el Trabajo</t>
  </si>
  <si>
    <t>Nacional</t>
  </si>
  <si>
    <t>Jalisco</t>
  </si>
  <si>
    <t>Guadalajara</t>
  </si>
  <si>
    <t>Viaticos(Guadalajara)</t>
  </si>
  <si>
    <t>Pasajes Aereos Nacionales (GDL)</t>
  </si>
  <si>
    <t>Sub Secretario de Desarrollo Economico y Sustentabilidad</t>
  </si>
  <si>
    <t>Ricardo Fernando</t>
  </si>
  <si>
    <t>Becerra</t>
  </si>
  <si>
    <t>Laguna</t>
  </si>
  <si>
    <t>Jefe de Unidad Departamental de Diseño de Programas de Abasto</t>
  </si>
  <si>
    <t xml:space="preserve">Dirección General de Abasto, Comercio y Distribución </t>
  </si>
  <si>
    <t xml:space="preserve">David </t>
  </si>
  <si>
    <t>Elizondo</t>
  </si>
  <si>
    <t>Urbina</t>
  </si>
  <si>
    <t>Asistir a la entrega de una carta de parte del Jefe de Gobierno para el tema Futura Suscripción de un memorandum de entendimiento entre ambas Magalopolis</t>
  </si>
  <si>
    <t>Japon</t>
  </si>
  <si>
    <t>Naita</t>
  </si>
  <si>
    <t>Tokio</t>
  </si>
  <si>
    <t>Pasajes Aereos Internacionales (Tokio)</t>
  </si>
  <si>
    <t>Viaticos (Tokio)</t>
  </si>
  <si>
    <t>Fecha de Actualización: 30/06/2016</t>
  </si>
  <si>
    <t>Fecha de Validación: 30/06/2016</t>
  </si>
  <si>
    <t>Enero-Septiembre</t>
  </si>
  <si>
    <t>Fecha de Actualización: 30/09/2016</t>
  </si>
  <si>
    <t>Fecha de Validación: 30/09/2016</t>
  </si>
  <si>
    <t>Enero-Diciembre</t>
  </si>
  <si>
    <t>Enero- Diciembre</t>
  </si>
  <si>
    <t>Asistir al 1er informe de gobierno del Lic José Ignacio Peralta Suárez Gobernador constitucional del Estado de Colima</t>
  </si>
  <si>
    <t>Colima</t>
  </si>
  <si>
    <t>Pasajes Aereos Nacionales (Colima)</t>
  </si>
  <si>
    <t>Viaticos(Colima)</t>
  </si>
  <si>
    <t>Asistir a Cambio de juego de innovación en la 14a edición de México cumbre de Negocios</t>
  </si>
  <si>
    <t>Puebla</t>
  </si>
  <si>
    <t>Viatico s(Puebla )</t>
  </si>
  <si>
    <t>Fecha de Actualización: 31/12/2016</t>
  </si>
  <si>
    <t>Fecha de Validación: 31/12/2016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</si>
</sst>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indexed="8"/>
      <name val="Calibri"/>
      <family val="2"/>
    </font>
    <font>
      <sz val="9"/>
      <color indexed="8"/>
      <name val="Calibri"/>
      <family val="2"/>
    </font>
    <font>
      <b/>
      <sz val="7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52">
    <xf numFmtId="0" fontId="0" fillId="0" borderId="0" xfId="0"/>
    <xf numFmtId="0" fontId="2" fillId="0" borderId="2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0" fillId="2" borderId="0" xfId="0" applyFill="1"/>
    <xf numFmtId="0" fontId="0" fillId="0" borderId="0" xfId="0" applyAlignment="1">
      <alignment horizontal="left"/>
    </xf>
    <xf numFmtId="0" fontId="2" fillId="3" borderId="2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0" fillId="2" borderId="3" xfId="0" applyFont="1" applyFill="1" applyBorder="1" applyAlignment="1">
      <alignment horizontal="center" vertical="center" wrapText="1"/>
    </xf>
    <xf numFmtId="4" fontId="0" fillId="2" borderId="3" xfId="0" applyNumberFormat="1" applyFont="1" applyFill="1" applyBorder="1" applyAlignment="1">
      <alignment horizontal="right" vertical="center" wrapText="1"/>
    </xf>
    <xf numFmtId="14" fontId="0" fillId="2" borderId="3" xfId="0" applyNumberFormat="1" applyFont="1" applyFill="1" applyBorder="1" applyAlignment="1">
      <alignment horizontal="center" vertical="center" wrapText="1"/>
    </xf>
    <xf numFmtId="0" fontId="6" fillId="0" borderId="3" xfId="1" applyBorder="1" applyAlignment="1">
      <alignment horizontal="center" vertical="center" wrapText="1"/>
    </xf>
    <xf numFmtId="4" fontId="0" fillId="2" borderId="3" xfId="0" applyNumberFormat="1" applyFont="1" applyFill="1" applyBorder="1" applyAlignment="1">
      <alignment horizontal="right" vertical="center"/>
    </xf>
    <xf numFmtId="14" fontId="0" fillId="2" borderId="3" xfId="0" applyNumberFormat="1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/>
    </xf>
    <xf numFmtId="0" fontId="0" fillId="2" borderId="3" xfId="0" applyFont="1" applyFill="1" applyBorder="1" applyAlignment="1">
      <alignment vertical="center" wrapText="1"/>
    </xf>
    <xf numFmtId="4" fontId="0" fillId="2" borderId="3" xfId="0" applyNumberFormat="1" applyFont="1" applyFill="1" applyBorder="1" applyAlignment="1">
      <alignment horizontal="center" vertical="center" wrapText="1"/>
    </xf>
    <xf numFmtId="14" fontId="0" fillId="2" borderId="3" xfId="0" applyNumberFormat="1" applyFont="1" applyFill="1" applyBorder="1" applyAlignment="1">
      <alignment vertical="center" wrapText="1"/>
    </xf>
    <xf numFmtId="14" fontId="0" fillId="2" borderId="4" xfId="0" applyNumberFormat="1" applyFont="1" applyFill="1" applyBorder="1" applyAlignment="1">
      <alignment vertical="center" wrapText="1"/>
    </xf>
    <xf numFmtId="0" fontId="0" fillId="2" borderId="0" xfId="0" applyFont="1" applyFill="1" applyAlignment="1">
      <alignment horizontal="center" vertical="center"/>
    </xf>
    <xf numFmtId="0" fontId="0" fillId="0" borderId="0" xfId="0" applyBorder="1" applyAlignment="1">
      <alignment wrapText="1"/>
    </xf>
    <xf numFmtId="0" fontId="0" fillId="0" borderId="0" xfId="0" applyBorder="1"/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0" fillId="2" borderId="2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left" vertical="center" wrapText="1"/>
    </xf>
    <xf numFmtId="0" fontId="5" fillId="2" borderId="8" xfId="0" applyFont="1" applyFill="1" applyBorder="1" applyAlignment="1">
      <alignment horizontal="left" vertical="center" wrapText="1"/>
    </xf>
    <xf numFmtId="0" fontId="5" fillId="2" borderId="9" xfId="0" applyFont="1" applyFill="1" applyBorder="1" applyAlignment="1">
      <alignment horizontal="left" vertical="center" wrapText="1"/>
    </xf>
    <xf numFmtId="0" fontId="5" fillId="2" borderId="10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2" borderId="11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/>
    </xf>
    <xf numFmtId="14" fontId="0" fillId="2" borderId="2" xfId="0" applyNumberFormat="1" applyFont="1" applyFill="1" applyBorder="1" applyAlignment="1">
      <alignment horizontal="center" vertical="center" wrapText="1"/>
    </xf>
    <xf numFmtId="14" fontId="0" fillId="2" borderId="6" xfId="0" applyNumberFormat="1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 wrapText="1"/>
    </xf>
    <xf numFmtId="0" fontId="0" fillId="2" borderId="6" xfId="0" applyFont="1" applyFill="1" applyBorder="1" applyAlignment="1">
      <alignment horizontal="center" vertical="center" wrapText="1"/>
    </xf>
    <xf numFmtId="4" fontId="0" fillId="2" borderId="2" xfId="0" applyNumberFormat="1" applyFont="1" applyFill="1" applyBorder="1" applyAlignment="1">
      <alignment horizontal="center" vertical="center" wrapText="1"/>
    </xf>
    <xf numFmtId="4" fontId="0" fillId="2" borderId="6" xfId="0" applyNumberFormat="1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wrapText="1"/>
    </xf>
    <xf numFmtId="0" fontId="0" fillId="2" borderId="6" xfId="0" applyFont="1" applyFill="1" applyBorder="1" applyAlignment="1">
      <alignment horizontal="center" wrapText="1"/>
    </xf>
    <xf numFmtId="14" fontId="0" fillId="2" borderId="2" xfId="0" applyNumberFormat="1" applyFont="1" applyFill="1" applyBorder="1" applyAlignment="1">
      <alignment horizontal="center" vertical="center"/>
    </xf>
    <xf numFmtId="14" fontId="0" fillId="2" borderId="6" xfId="0" applyNumberFormat="1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5ba/919/e66/5ba919e66e9e4011106965.pdf" TargetMode="External"/><Relationship Id="rId13" Type="http://schemas.openxmlformats.org/officeDocument/2006/relationships/hyperlink" Target="https://www.transparencia.cdmx.gob.mx/storage/app/uploads/public/5ba/919/432/5ba91943245e4272349196.pdf" TargetMode="External"/><Relationship Id="rId18" Type="http://schemas.openxmlformats.org/officeDocument/2006/relationships/hyperlink" Target="https://www.transparencia.cdmx.gob.mx/storage/app/uploads/public/5ba/919/432/5ba91943245e4272349196.pdf" TargetMode="External"/><Relationship Id="rId26" Type="http://schemas.openxmlformats.org/officeDocument/2006/relationships/hyperlink" Target="https://www.transparencia.cdmx.gob.mx/storage/app/uploads/public/5ba/919/e66/5ba919e66e9e4011106965.pdf" TargetMode="External"/><Relationship Id="rId3" Type="http://schemas.openxmlformats.org/officeDocument/2006/relationships/hyperlink" Target="https://www.transparencia.cdmx.gob.mx/storage/app/uploads/public/5c1/d1f/ad9/5c1d1fad9260b137239860.pdf" TargetMode="External"/><Relationship Id="rId21" Type="http://schemas.openxmlformats.org/officeDocument/2006/relationships/hyperlink" Target="https://www.transparencia.cdmx.gob.mx/storage/app/uploads/public/5ba/919/432/5ba91943245e4272349196.pdf" TargetMode="External"/><Relationship Id="rId7" Type="http://schemas.openxmlformats.org/officeDocument/2006/relationships/hyperlink" Target="https://www.transparencia.cdmx.gob.mx/storage/app/uploads/public/5ba/91a/3c5/5ba91a3c51bca694373701.pdf" TargetMode="External"/><Relationship Id="rId12" Type="http://schemas.openxmlformats.org/officeDocument/2006/relationships/hyperlink" Target="https://www.transparencia.cdmx.gob.mx/storage/app/uploads/public/5ba/919/432/5ba91943245e4272349196.pdf" TargetMode="External"/><Relationship Id="rId17" Type="http://schemas.openxmlformats.org/officeDocument/2006/relationships/hyperlink" Target="https://www.transparencia.cdmx.gob.mx/storage/app/uploads/public/5ba/919/432/5ba91943245e4272349196.pdf" TargetMode="External"/><Relationship Id="rId25" Type="http://schemas.openxmlformats.org/officeDocument/2006/relationships/hyperlink" Target="https://www.transparencia.cdmx.gob.mx/storage/app/uploads/public/5ba/919/965/5ba919965d44c275329928.pdf" TargetMode="External"/><Relationship Id="rId2" Type="http://schemas.openxmlformats.org/officeDocument/2006/relationships/hyperlink" Target="https://www.transparencia.cdmx.gob.mx/storage/app/uploads/public/5c1/d1f/ad9/5c1d1fad9260b137239860.pdf" TargetMode="External"/><Relationship Id="rId16" Type="http://schemas.openxmlformats.org/officeDocument/2006/relationships/hyperlink" Target="https://www.transparencia.cdmx.gob.mx/storage/app/uploads/public/5ba/919/432/5ba91943245e4272349196.pdf" TargetMode="External"/><Relationship Id="rId20" Type="http://schemas.openxmlformats.org/officeDocument/2006/relationships/hyperlink" Target="https://www.transparencia.cdmx.gob.mx/storage/app/uploads/public/5ba/919/432/5ba91943245e4272349196.pdf" TargetMode="External"/><Relationship Id="rId29" Type="http://schemas.openxmlformats.org/officeDocument/2006/relationships/printerSettings" Target="../printerSettings/printerSettings2.bin"/><Relationship Id="rId1" Type="http://schemas.openxmlformats.org/officeDocument/2006/relationships/hyperlink" Target="https://www.transparencia.cdmx.gob.mx/storage/app/uploads/public/5c1/d1f/ad9/5c1d1fad9260b137239860.pdf" TargetMode="External"/><Relationship Id="rId6" Type="http://schemas.openxmlformats.org/officeDocument/2006/relationships/hyperlink" Target="https://www.transparencia.cdmx.gob.mx/storage/app/uploads/public/5ba/919/432/5ba91943245e4272349196.pdf" TargetMode="External"/><Relationship Id="rId11" Type="http://schemas.openxmlformats.org/officeDocument/2006/relationships/hyperlink" Target="https://www.transparencia.cdmx.gob.mx/storage/app/uploads/public/5ba/919/432/5ba91943245e4272349196.pdf" TargetMode="External"/><Relationship Id="rId24" Type="http://schemas.openxmlformats.org/officeDocument/2006/relationships/hyperlink" Target="https://www.transparencia.cdmx.gob.mx/storage/app/uploads/public/5ba/919/965/5ba919965d44c275329928.pdf" TargetMode="External"/><Relationship Id="rId5" Type="http://schemas.openxmlformats.org/officeDocument/2006/relationships/hyperlink" Target="https://www.transparencia.cdmx.gob.mx/storage/app/uploads/public/5ba/919/965/5ba919965d44c275329928.pdf" TargetMode="External"/><Relationship Id="rId15" Type="http://schemas.openxmlformats.org/officeDocument/2006/relationships/hyperlink" Target="https://www.transparencia.cdmx.gob.mx/storage/app/uploads/public/5ba/919/432/5ba91943245e4272349196.pdf" TargetMode="External"/><Relationship Id="rId23" Type="http://schemas.openxmlformats.org/officeDocument/2006/relationships/hyperlink" Target="https://www.transparencia.cdmx.gob.mx/storage/app/uploads/public/5ba/919/965/5ba919965d44c275329928.pdf" TargetMode="External"/><Relationship Id="rId28" Type="http://schemas.openxmlformats.org/officeDocument/2006/relationships/hyperlink" Target="https://www.transparencia.cdmx.gob.mx/storage/app/uploads/public/5ba/91a/3c5/5ba91a3c51bca694373701.pdf" TargetMode="External"/><Relationship Id="rId10" Type="http://schemas.openxmlformats.org/officeDocument/2006/relationships/hyperlink" Target="https://www.transparencia.cdmx.gob.mx/storage/app/uploads/public/5ba/919/432/5ba91943245e4272349196.pdf" TargetMode="External"/><Relationship Id="rId19" Type="http://schemas.openxmlformats.org/officeDocument/2006/relationships/hyperlink" Target="https://www.transparencia.cdmx.gob.mx/storage/app/uploads/public/5ba/919/432/5ba91943245e4272349196.pdf" TargetMode="External"/><Relationship Id="rId4" Type="http://schemas.openxmlformats.org/officeDocument/2006/relationships/hyperlink" Target="https://www.transparencia.cdmx.gob.mx/storage/app/uploads/public/5c1/d1f/ad9/5c1d1fad9260b137239860.pdf" TargetMode="External"/><Relationship Id="rId9" Type="http://schemas.openxmlformats.org/officeDocument/2006/relationships/hyperlink" Target="https://www.transparencia.cdmx.gob.mx/storage/app/uploads/public/5ba/91a/154/5ba91a1540b4a864810556.pdf" TargetMode="External"/><Relationship Id="rId14" Type="http://schemas.openxmlformats.org/officeDocument/2006/relationships/hyperlink" Target="https://www.transparencia.cdmx.gob.mx/storage/app/uploads/public/5ba/919/432/5ba91943245e4272349196.pdf" TargetMode="External"/><Relationship Id="rId22" Type="http://schemas.openxmlformats.org/officeDocument/2006/relationships/hyperlink" Target="https://www.transparencia.cdmx.gob.mx/storage/app/uploads/public/5ba/919/432/5ba91943245e4272349196.pdf" TargetMode="External"/><Relationship Id="rId27" Type="http://schemas.openxmlformats.org/officeDocument/2006/relationships/hyperlink" Target="https://www.transparencia.cdmx.gob.mx/storage/app/uploads/public/5ba/919/e66/5ba919e66e9e4011106965.pdf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5ba/e74/c42/5bae74c42bf03430976394.pdf" TargetMode="External"/><Relationship Id="rId13" Type="http://schemas.openxmlformats.org/officeDocument/2006/relationships/hyperlink" Target="https://www.transparencia.cdmx.gob.mx/storage/app/uploads/public/5ba/e75/78e/5bae7578e7e49505854666.pdf" TargetMode="External"/><Relationship Id="rId3" Type="http://schemas.openxmlformats.org/officeDocument/2006/relationships/hyperlink" Target="https://www.transparencia.cdmx.gob.mx/storage/app/uploads/public/5ba/e75/1b6/5bae751b689ea800212184.pdf" TargetMode="External"/><Relationship Id="rId7" Type="http://schemas.openxmlformats.org/officeDocument/2006/relationships/hyperlink" Target="https://www.transparencia.cdmx.gob.mx/storage/app/uploads/public/5ba/e74/c42/5bae74c42bf03430976394.pdf" TargetMode="External"/><Relationship Id="rId12" Type="http://schemas.openxmlformats.org/officeDocument/2006/relationships/hyperlink" Target="https://www.transparencia.cdmx.gob.mx/storage/app/uploads/public/5ba/e75/4e6/5bae754e63891722648526.pdf" TargetMode="External"/><Relationship Id="rId2" Type="http://schemas.openxmlformats.org/officeDocument/2006/relationships/hyperlink" Target="https://www.transparencia.cdmx.gob.mx/storage/app/uploads/public/5ba/e75/ae1/5bae75ae1d051033147588.pdf" TargetMode="External"/><Relationship Id="rId1" Type="http://schemas.openxmlformats.org/officeDocument/2006/relationships/hyperlink" Target="https://www.transparencia.cdmx.gob.mx/storage/app/uploads/public/5ba/e74/c42/5bae74c42bf03430976394.pdf" TargetMode="External"/><Relationship Id="rId6" Type="http://schemas.openxmlformats.org/officeDocument/2006/relationships/hyperlink" Target="https://www.transparencia.cdmx.gob.mx/storage/app/uploads/public/5ba/e74/c42/5bae74c42bf03430976394.pdf" TargetMode="External"/><Relationship Id="rId11" Type="http://schemas.openxmlformats.org/officeDocument/2006/relationships/hyperlink" Target="https://www.transparencia.cdmx.gob.mx/storage/app/uploads/public/5ba/e75/1b6/5bae751b689ea800212184.pdf" TargetMode="External"/><Relationship Id="rId5" Type="http://schemas.openxmlformats.org/officeDocument/2006/relationships/hyperlink" Target="https://www.transparencia.cdmx.gob.mx/storage/app/uploads/public/5ba/e75/78e/5bae7578e7e49505854666.pdf" TargetMode="External"/><Relationship Id="rId15" Type="http://schemas.openxmlformats.org/officeDocument/2006/relationships/printerSettings" Target="../printerSettings/printerSettings3.bin"/><Relationship Id="rId10" Type="http://schemas.openxmlformats.org/officeDocument/2006/relationships/hyperlink" Target="https://www.transparencia.cdmx.gob.mx/storage/app/uploads/public/5ba/e75/1b6/5bae751b689ea800212184.pdf" TargetMode="External"/><Relationship Id="rId4" Type="http://schemas.openxmlformats.org/officeDocument/2006/relationships/hyperlink" Target="https://www.transparencia.cdmx.gob.mx/storage/app/uploads/public/5ba/e75/4e6/5bae754e63891722648526.pdf" TargetMode="External"/><Relationship Id="rId9" Type="http://schemas.openxmlformats.org/officeDocument/2006/relationships/hyperlink" Target="https://www.transparencia.cdmx.gob.mx/storage/app/uploads/public/5ba/e75/1b6/5bae751b689ea800212184.pdf" TargetMode="External"/><Relationship Id="rId14" Type="http://schemas.openxmlformats.org/officeDocument/2006/relationships/hyperlink" Target="https://www.transparencia.cdmx.gob.mx/storage/app/uploads/public/5ba/e75/ae1/5bae75ae1d051033147588.pdf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5c1/d1e/ff2/5c1d1eff23529345008554.pdf" TargetMode="External"/><Relationship Id="rId13" Type="http://schemas.openxmlformats.org/officeDocument/2006/relationships/hyperlink" Target="https://www.transparencia.cdmx.gob.mx/storage/app/uploads/public/5bb/b7b/9b3/5bbb7b9b37bb1525046552.pdf" TargetMode="External"/><Relationship Id="rId18" Type="http://schemas.openxmlformats.org/officeDocument/2006/relationships/hyperlink" Target="https://www.transparencia.cdmx.gob.mx/storage/app/uploads/public/5bb/b7b/e16/5bbb7be16fe3b327634056.pdf" TargetMode="External"/><Relationship Id="rId26" Type="http://schemas.openxmlformats.org/officeDocument/2006/relationships/hyperlink" Target="https://www.transparencia.cdmx.gob.mx/storage/app/uploads/public/5bb/b7b/e16/5bbb7be16fe3b327634056.pdf" TargetMode="External"/><Relationship Id="rId3" Type="http://schemas.openxmlformats.org/officeDocument/2006/relationships/hyperlink" Target="https://www.transparencia.cdmx.gob.mx/storage/app/uploads/public/5bb/b7c/378/5bbb7c3789b34506324396.pdf" TargetMode="External"/><Relationship Id="rId21" Type="http://schemas.openxmlformats.org/officeDocument/2006/relationships/hyperlink" Target="https://www.transparencia.cdmx.gob.mx/storage/app/uploads/public/5bb/b7b/e16/5bbb7be16fe3b327634056.pdf" TargetMode="External"/><Relationship Id="rId7" Type="http://schemas.openxmlformats.org/officeDocument/2006/relationships/hyperlink" Target="https://www.transparencia.cdmx.gob.mx/storage/app/uploads/public/5bb/b7d/36d/5bbb7d36d0f06031648938.pdf" TargetMode="External"/><Relationship Id="rId12" Type="http://schemas.openxmlformats.org/officeDocument/2006/relationships/hyperlink" Target="https://www.transparencia.cdmx.gob.mx/storage/app/uploads/public/5bb/b7b/9b3/5bbb7b9b37bb1525046552.pdf" TargetMode="External"/><Relationship Id="rId17" Type="http://schemas.openxmlformats.org/officeDocument/2006/relationships/hyperlink" Target="https://www.transparencia.cdmx.gob.mx/storage/app/uploads/public/5bb/b7b/e16/5bbb7be16fe3b327634056.pdf" TargetMode="External"/><Relationship Id="rId25" Type="http://schemas.openxmlformats.org/officeDocument/2006/relationships/hyperlink" Target="https://www.transparencia.cdmx.gob.mx/storage/app/uploads/public/5bb/b7b/e16/5bbb7be16fe3b327634056.pdf" TargetMode="External"/><Relationship Id="rId33" Type="http://schemas.openxmlformats.org/officeDocument/2006/relationships/printerSettings" Target="../printerSettings/printerSettings4.bin"/><Relationship Id="rId2" Type="http://schemas.openxmlformats.org/officeDocument/2006/relationships/hyperlink" Target="https://www.transparencia.cdmx.gob.mx/storage/app/uploads/public/5bb/b7b/e16/5bbb7be16fe3b327634056.pdf" TargetMode="External"/><Relationship Id="rId16" Type="http://schemas.openxmlformats.org/officeDocument/2006/relationships/hyperlink" Target="https://www.transparencia.cdmx.gob.mx/storage/app/uploads/public/5bb/b7b/e16/5bbb7be16fe3b327634056.pdf" TargetMode="External"/><Relationship Id="rId20" Type="http://schemas.openxmlformats.org/officeDocument/2006/relationships/hyperlink" Target="https://www.transparencia.cdmx.gob.mx/storage/app/uploads/public/5bb/b7b/e16/5bbb7be16fe3b327634056.pdf" TargetMode="External"/><Relationship Id="rId29" Type="http://schemas.openxmlformats.org/officeDocument/2006/relationships/hyperlink" Target="https://www.transparencia.cdmx.gob.mx/storage/app/uploads/public/5bb/b7c/7e9/5bbb7c7e9ec81527476734.pdf" TargetMode="External"/><Relationship Id="rId1" Type="http://schemas.openxmlformats.org/officeDocument/2006/relationships/hyperlink" Target="https://www.transparencia.cdmx.gob.mx/storage/app/uploads/public/5c1/d1e/ff2/5c1d1eff23529345008554.pdf" TargetMode="External"/><Relationship Id="rId6" Type="http://schemas.openxmlformats.org/officeDocument/2006/relationships/hyperlink" Target="https://www.transparencia.cdmx.gob.mx/storage/app/uploads/public/5bb/b7d/128/5bbb7d128fb93692666028.pdf" TargetMode="External"/><Relationship Id="rId11" Type="http://schemas.openxmlformats.org/officeDocument/2006/relationships/hyperlink" Target="https://www.transparencia.cdmx.gob.mx/storage/app/uploads/public/5bb/b7b/9b3/5bbb7b9b37bb1525046552.pdf" TargetMode="External"/><Relationship Id="rId24" Type="http://schemas.openxmlformats.org/officeDocument/2006/relationships/hyperlink" Target="https://www.transparencia.cdmx.gob.mx/storage/app/uploads/public/5bb/b7b/e16/5bbb7be16fe3b327634056.pdf" TargetMode="External"/><Relationship Id="rId32" Type="http://schemas.openxmlformats.org/officeDocument/2006/relationships/hyperlink" Target="https://www.transparencia.cdmx.gob.mx/storage/app/uploads/public/5bb/b7d/36d/5bbb7d36d0f06031648938.pdf" TargetMode="External"/><Relationship Id="rId5" Type="http://schemas.openxmlformats.org/officeDocument/2006/relationships/hyperlink" Target="https://www.transparencia.cdmx.gob.mx/storage/app/uploads/public/5bb/b7c/d2e/5bbb7cd2efece198223759.pdf" TargetMode="External"/><Relationship Id="rId15" Type="http://schemas.openxmlformats.org/officeDocument/2006/relationships/hyperlink" Target="https://www.transparencia.cdmx.gob.mx/storage/app/uploads/public/5bb/b7b/e16/5bbb7be16fe3b327634056.pdf" TargetMode="External"/><Relationship Id="rId23" Type="http://schemas.openxmlformats.org/officeDocument/2006/relationships/hyperlink" Target="https://www.transparencia.cdmx.gob.mx/storage/app/uploads/public/5bb/b7b/e16/5bbb7be16fe3b327634056.pdf" TargetMode="External"/><Relationship Id="rId28" Type="http://schemas.openxmlformats.org/officeDocument/2006/relationships/hyperlink" Target="https://www.transparencia.cdmx.gob.mx/storage/app/uploads/public/5bb/b7c/378/5bbb7c3789b34506324396.pdf" TargetMode="External"/><Relationship Id="rId10" Type="http://schemas.openxmlformats.org/officeDocument/2006/relationships/hyperlink" Target="https://www.transparencia.cdmx.gob.mx/storage/app/uploads/public/5c1/d1e/ff2/5c1d1eff23529345008554.pdf" TargetMode="External"/><Relationship Id="rId19" Type="http://schemas.openxmlformats.org/officeDocument/2006/relationships/hyperlink" Target="https://www.transparencia.cdmx.gob.mx/storage/app/uploads/public/5bb/b7b/e16/5bbb7be16fe3b327634056.pdf" TargetMode="External"/><Relationship Id="rId31" Type="http://schemas.openxmlformats.org/officeDocument/2006/relationships/hyperlink" Target="https://www.transparencia.cdmx.gob.mx/storage/app/uploads/public/5bb/b7d/128/5bbb7d128fb93692666028.pdf" TargetMode="External"/><Relationship Id="rId4" Type="http://schemas.openxmlformats.org/officeDocument/2006/relationships/hyperlink" Target="https://www.transparencia.cdmx.gob.mx/storage/app/uploads/public/5bb/b7c/7e9/5bbb7c7e9ec81527476734.pdf" TargetMode="External"/><Relationship Id="rId9" Type="http://schemas.openxmlformats.org/officeDocument/2006/relationships/hyperlink" Target="https://www.transparencia.cdmx.gob.mx/storage/app/uploads/public/5c1/d1e/ff2/5c1d1eff23529345008554.pdf" TargetMode="External"/><Relationship Id="rId14" Type="http://schemas.openxmlformats.org/officeDocument/2006/relationships/hyperlink" Target="https://www.transparencia.cdmx.gob.mx/storage/app/uploads/public/5bb/b7b/9b3/5bbb7b9b37bb1525046552.pdf" TargetMode="External"/><Relationship Id="rId22" Type="http://schemas.openxmlformats.org/officeDocument/2006/relationships/hyperlink" Target="https://www.transparencia.cdmx.gob.mx/storage/app/uploads/public/5bb/b7b/e16/5bbb7be16fe3b327634056.pdf" TargetMode="External"/><Relationship Id="rId27" Type="http://schemas.openxmlformats.org/officeDocument/2006/relationships/hyperlink" Target="https://www.transparencia.cdmx.gob.mx/storage/app/uploads/public/5bb/b7b/e16/5bbb7be16fe3b327634056.pdf" TargetMode="External"/><Relationship Id="rId30" Type="http://schemas.openxmlformats.org/officeDocument/2006/relationships/hyperlink" Target="https://www.transparencia.cdmx.gob.mx/storage/app/uploads/public/5bb/b7c/d2e/5bbb7cd2efece19822375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8"/>
  <sheetViews>
    <sheetView zoomScale="70" zoomScaleNormal="70" workbookViewId="0">
      <selection activeCell="C30" sqref="C30"/>
    </sheetView>
  </sheetViews>
  <sheetFormatPr baseColWidth="10" defaultRowHeight="15" x14ac:dyDescent="0.25"/>
  <cols>
    <col min="3" max="3" width="41.28515625" customWidth="1"/>
    <col min="5" max="5" width="35.85546875" customWidth="1"/>
    <col min="6" max="6" width="26.5703125" customWidth="1"/>
    <col min="7" max="7" width="21" customWidth="1"/>
    <col min="8" max="8" width="16.140625" customWidth="1"/>
    <col min="9" max="9" width="12.140625" customWidth="1"/>
    <col min="10" max="10" width="17.5703125" customWidth="1"/>
    <col min="11" max="11" width="30" customWidth="1"/>
    <col min="12" max="12" width="13.5703125" customWidth="1"/>
    <col min="13" max="13" width="27.42578125" customWidth="1"/>
    <col min="14" max="14" width="16" customWidth="1"/>
    <col min="20" max="20" width="12.5703125" bestFit="1" customWidth="1"/>
    <col min="21" max="21" width="29.7109375" customWidth="1"/>
    <col min="22" max="22" width="12" customWidth="1"/>
    <col min="23" max="23" width="12.7109375" customWidth="1"/>
    <col min="24" max="24" width="19.140625" customWidth="1"/>
    <col min="25" max="25" width="36.7109375" customWidth="1"/>
    <col min="26" max="26" width="20.140625" customWidth="1"/>
    <col min="27" max="27" width="21.42578125" customWidth="1"/>
    <col min="28" max="28" width="18" customWidth="1"/>
    <col min="29" max="29" width="18.5703125" customWidth="1"/>
    <col min="30" max="30" width="34.140625" customWidth="1"/>
    <col min="31" max="31" width="20.7109375" customWidth="1"/>
    <col min="32" max="32" width="24.5703125" customWidth="1"/>
  </cols>
  <sheetData>
    <row r="1" spans="1:32" ht="15" customHeight="1" x14ac:dyDescent="0.25">
      <c r="G1" s="21" t="s">
        <v>0</v>
      </c>
      <c r="H1" s="21"/>
      <c r="I1" s="21"/>
      <c r="J1" s="21"/>
      <c r="K1" s="21"/>
      <c r="L1" s="21"/>
      <c r="M1" s="21"/>
    </row>
    <row r="2" spans="1:32" ht="45" customHeight="1" x14ac:dyDescent="0.25">
      <c r="A2" s="22" t="s">
        <v>1</v>
      </c>
      <c r="B2" s="22" t="s">
        <v>2</v>
      </c>
      <c r="C2" s="22" t="s">
        <v>3</v>
      </c>
      <c r="D2" s="22" t="s">
        <v>4</v>
      </c>
      <c r="E2" s="22" t="s">
        <v>5</v>
      </c>
      <c r="F2" s="22" t="s">
        <v>6</v>
      </c>
      <c r="G2" s="22" t="s">
        <v>7</v>
      </c>
      <c r="H2" s="25" t="s">
        <v>8</v>
      </c>
      <c r="I2" s="25"/>
      <c r="J2" s="25"/>
      <c r="K2" s="22" t="s">
        <v>9</v>
      </c>
      <c r="L2" s="22" t="s">
        <v>10</v>
      </c>
      <c r="M2" s="22" t="s">
        <v>11</v>
      </c>
      <c r="N2" s="22" t="s">
        <v>12</v>
      </c>
      <c r="O2" s="25" t="s">
        <v>13</v>
      </c>
      <c r="P2" s="25"/>
      <c r="Q2" s="25"/>
      <c r="R2" s="25"/>
      <c r="S2" s="25"/>
      <c r="T2" s="25"/>
      <c r="U2" s="25"/>
      <c r="V2" s="25"/>
      <c r="W2" s="26"/>
      <c r="X2" s="27" t="s">
        <v>14</v>
      </c>
      <c r="Y2" s="27"/>
      <c r="Z2" s="27"/>
      <c r="AA2" s="27"/>
      <c r="AB2" s="27"/>
      <c r="AC2" s="27" t="s">
        <v>15</v>
      </c>
      <c r="AD2" s="27"/>
      <c r="AE2" s="27"/>
      <c r="AF2" s="27"/>
    </row>
    <row r="3" spans="1:32" ht="31.5" customHeight="1" x14ac:dyDescent="0.25">
      <c r="A3" s="23"/>
      <c r="B3" s="23"/>
      <c r="C3" s="23"/>
      <c r="D3" s="23"/>
      <c r="E3" s="23"/>
      <c r="F3" s="23"/>
      <c r="G3" s="23"/>
      <c r="H3" s="25" t="s">
        <v>16</v>
      </c>
      <c r="I3" s="25" t="s">
        <v>17</v>
      </c>
      <c r="J3" s="25" t="s">
        <v>18</v>
      </c>
      <c r="K3" s="23"/>
      <c r="L3" s="23"/>
      <c r="M3" s="23"/>
      <c r="N3" s="23"/>
      <c r="O3" s="25" t="s">
        <v>19</v>
      </c>
      <c r="P3" s="25"/>
      <c r="Q3" s="25"/>
      <c r="R3" s="25" t="s">
        <v>20</v>
      </c>
      <c r="S3" s="25"/>
      <c r="T3" s="25"/>
      <c r="U3" s="22" t="s">
        <v>21</v>
      </c>
      <c r="V3" s="25" t="s">
        <v>22</v>
      </c>
      <c r="W3" s="26"/>
      <c r="X3" s="22" t="s">
        <v>23</v>
      </c>
      <c r="Y3" s="22" t="s">
        <v>24</v>
      </c>
      <c r="Z3" s="22" t="s">
        <v>25</v>
      </c>
      <c r="AA3" s="22" t="s">
        <v>26</v>
      </c>
      <c r="AB3" s="22" t="s">
        <v>27</v>
      </c>
      <c r="AC3" s="22" t="s">
        <v>28</v>
      </c>
      <c r="AD3" s="25" t="s">
        <v>29</v>
      </c>
      <c r="AE3" s="25" t="s">
        <v>30</v>
      </c>
      <c r="AF3" s="25" t="s">
        <v>31</v>
      </c>
    </row>
    <row r="4" spans="1:32" ht="36" x14ac:dyDescent="0.25">
      <c r="A4" s="24"/>
      <c r="B4" s="24"/>
      <c r="C4" s="24"/>
      <c r="D4" s="24"/>
      <c r="E4" s="24"/>
      <c r="F4" s="24"/>
      <c r="G4" s="24"/>
      <c r="H4" s="25"/>
      <c r="I4" s="25"/>
      <c r="J4" s="25"/>
      <c r="K4" s="24"/>
      <c r="L4" s="24"/>
      <c r="M4" s="24"/>
      <c r="N4" s="24"/>
      <c r="O4" s="1" t="s">
        <v>32</v>
      </c>
      <c r="P4" s="1" t="s">
        <v>33</v>
      </c>
      <c r="Q4" s="1" t="s">
        <v>34</v>
      </c>
      <c r="R4" s="1" t="s">
        <v>32</v>
      </c>
      <c r="S4" s="1" t="s">
        <v>33</v>
      </c>
      <c r="T4" s="1" t="s">
        <v>34</v>
      </c>
      <c r="U4" s="23"/>
      <c r="V4" s="1" t="s">
        <v>35</v>
      </c>
      <c r="W4" s="2" t="s">
        <v>36</v>
      </c>
      <c r="X4" s="24"/>
      <c r="Y4" s="24"/>
      <c r="Z4" s="24"/>
      <c r="AA4" s="24"/>
      <c r="AB4" s="24"/>
      <c r="AC4" s="24"/>
      <c r="AD4" s="25"/>
      <c r="AE4" s="25"/>
      <c r="AF4" s="25"/>
    </row>
    <row r="5" spans="1:32" s="3" customFormat="1" ht="32.25" customHeight="1" x14ac:dyDescent="0.25">
      <c r="A5" s="28">
        <v>2016</v>
      </c>
      <c r="B5" s="28" t="s">
        <v>37</v>
      </c>
      <c r="C5" s="30" t="s">
        <v>38</v>
      </c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  <c r="AB5" s="31"/>
      <c r="AC5" s="31"/>
      <c r="AD5" s="31"/>
      <c r="AE5" s="31"/>
      <c r="AF5" s="32"/>
    </row>
    <row r="6" spans="1:32" s="3" customFormat="1" ht="32.25" customHeight="1" x14ac:dyDescent="0.25">
      <c r="A6" s="29"/>
      <c r="B6" s="29"/>
      <c r="C6" s="33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5"/>
    </row>
    <row r="8" spans="1:32" x14ac:dyDescent="0.25">
      <c r="A8" s="4" t="s">
        <v>39</v>
      </c>
    </row>
    <row r="9" spans="1:32" x14ac:dyDescent="0.25">
      <c r="A9" s="4" t="s">
        <v>40</v>
      </c>
    </row>
    <row r="10" spans="1:32" x14ac:dyDescent="0.25">
      <c r="A10" s="4" t="s">
        <v>41</v>
      </c>
    </row>
    <row r="11" spans="1:32" x14ac:dyDescent="0.25">
      <c r="A11" s="4" t="s">
        <v>42</v>
      </c>
    </row>
    <row r="28" spans="2:2" x14ac:dyDescent="0.25">
      <c r="B28" t="s">
        <v>43</v>
      </c>
    </row>
  </sheetData>
  <mergeCells count="35">
    <mergeCell ref="A5:A6"/>
    <mergeCell ref="B5:B6"/>
    <mergeCell ref="C5:AF6"/>
    <mergeCell ref="AA3:AA4"/>
    <mergeCell ref="AB3:AB4"/>
    <mergeCell ref="AC3:AC4"/>
    <mergeCell ref="AD3:AD4"/>
    <mergeCell ref="AE3:AE4"/>
    <mergeCell ref="AF3:AF4"/>
    <mergeCell ref="H3:H4"/>
    <mergeCell ref="I3:I4"/>
    <mergeCell ref="J3:J4"/>
    <mergeCell ref="O3:Q3"/>
    <mergeCell ref="R3:T3"/>
    <mergeCell ref="U3:U4"/>
    <mergeCell ref="L2:L4"/>
    <mergeCell ref="N2:N4"/>
    <mergeCell ref="O2:W2"/>
    <mergeCell ref="X2:AB2"/>
    <mergeCell ref="AC2:AF2"/>
    <mergeCell ref="V3:W3"/>
    <mergeCell ref="X3:X4"/>
    <mergeCell ref="Y3:Y4"/>
    <mergeCell ref="Z3:Z4"/>
    <mergeCell ref="G1:M1"/>
    <mergeCell ref="A2:A4"/>
    <mergeCell ref="B2:B4"/>
    <mergeCell ref="C2:C4"/>
    <mergeCell ref="D2:D4"/>
    <mergeCell ref="E2:E4"/>
    <mergeCell ref="F2:F4"/>
    <mergeCell ref="G2:G4"/>
    <mergeCell ref="H2:J2"/>
    <mergeCell ref="K2:K4"/>
    <mergeCell ref="M2:M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6"/>
  <sheetViews>
    <sheetView topLeftCell="Z1" workbookViewId="0">
      <selection activeCell="AE6" sqref="AE6"/>
    </sheetView>
  </sheetViews>
  <sheetFormatPr baseColWidth="10" defaultRowHeight="15" x14ac:dyDescent="0.25"/>
  <cols>
    <col min="2" max="2" width="12.5703125" customWidth="1"/>
    <col min="3" max="3" width="41.28515625" customWidth="1"/>
    <col min="5" max="7" width="29.140625" customWidth="1"/>
    <col min="8" max="10" width="14.7109375" customWidth="1"/>
    <col min="11" max="11" width="34.5703125" customWidth="1"/>
    <col min="12" max="12" width="13.5703125" customWidth="1"/>
    <col min="13" max="13" width="27.42578125" customWidth="1"/>
    <col min="14" max="14" width="16" customWidth="1"/>
    <col min="21" max="21" width="36" customWidth="1"/>
    <col min="22" max="22" width="12" customWidth="1"/>
    <col min="23" max="23" width="12.7109375" customWidth="1"/>
    <col min="24" max="24" width="19.140625" customWidth="1"/>
    <col min="25" max="25" width="30.5703125" customWidth="1"/>
    <col min="26" max="26" width="20.140625" customWidth="1"/>
    <col min="27" max="27" width="21.42578125" customWidth="1"/>
    <col min="28" max="28" width="18" customWidth="1"/>
    <col min="29" max="29" width="18.5703125" customWidth="1"/>
    <col min="30" max="30" width="34.140625" customWidth="1"/>
    <col min="31" max="31" width="17" customWidth="1"/>
    <col min="32" max="32" width="24.5703125" customWidth="1"/>
  </cols>
  <sheetData>
    <row r="1" spans="1:32" ht="15" customHeight="1" x14ac:dyDescent="0.25">
      <c r="G1" s="21" t="s">
        <v>0</v>
      </c>
      <c r="H1" s="21"/>
      <c r="I1" s="21"/>
      <c r="J1" s="21"/>
      <c r="K1" s="21"/>
      <c r="L1" s="21"/>
      <c r="M1" s="21"/>
    </row>
    <row r="2" spans="1:32" ht="55.5" customHeight="1" x14ac:dyDescent="0.25">
      <c r="A2" s="36" t="s">
        <v>1</v>
      </c>
      <c r="B2" s="36" t="s">
        <v>2</v>
      </c>
      <c r="C2" s="36" t="s">
        <v>3</v>
      </c>
      <c r="D2" s="36" t="s">
        <v>4</v>
      </c>
      <c r="E2" s="36" t="s">
        <v>5</v>
      </c>
      <c r="F2" s="36" t="s">
        <v>6</v>
      </c>
      <c r="G2" s="36" t="s">
        <v>7</v>
      </c>
      <c r="H2" s="39" t="s">
        <v>8</v>
      </c>
      <c r="I2" s="39"/>
      <c r="J2" s="39"/>
      <c r="K2" s="36" t="s">
        <v>9</v>
      </c>
      <c r="L2" s="36" t="s">
        <v>10</v>
      </c>
      <c r="M2" s="36" t="s">
        <v>11</v>
      </c>
      <c r="N2" s="36" t="s">
        <v>12</v>
      </c>
      <c r="O2" s="39" t="s">
        <v>13</v>
      </c>
      <c r="P2" s="39"/>
      <c r="Q2" s="39"/>
      <c r="R2" s="39"/>
      <c r="S2" s="39"/>
      <c r="T2" s="39"/>
      <c r="U2" s="39"/>
      <c r="V2" s="39"/>
      <c r="W2" s="40"/>
      <c r="X2" s="41" t="s">
        <v>14</v>
      </c>
      <c r="Y2" s="41"/>
      <c r="Z2" s="41"/>
      <c r="AA2" s="41"/>
      <c r="AB2" s="41"/>
      <c r="AC2" s="41" t="s">
        <v>15</v>
      </c>
      <c r="AD2" s="41"/>
      <c r="AE2" s="41"/>
      <c r="AF2" s="41"/>
    </row>
    <row r="3" spans="1:32" ht="31.5" customHeight="1" x14ac:dyDescent="0.25">
      <c r="A3" s="37"/>
      <c r="B3" s="37"/>
      <c r="C3" s="37"/>
      <c r="D3" s="37"/>
      <c r="E3" s="37"/>
      <c r="F3" s="37"/>
      <c r="G3" s="37"/>
      <c r="H3" s="39" t="s">
        <v>16</v>
      </c>
      <c r="I3" s="39" t="s">
        <v>17</v>
      </c>
      <c r="J3" s="39" t="s">
        <v>18</v>
      </c>
      <c r="K3" s="37"/>
      <c r="L3" s="37"/>
      <c r="M3" s="37"/>
      <c r="N3" s="37"/>
      <c r="O3" s="39" t="s">
        <v>19</v>
      </c>
      <c r="P3" s="39"/>
      <c r="Q3" s="39"/>
      <c r="R3" s="39" t="s">
        <v>20</v>
      </c>
      <c r="S3" s="39"/>
      <c r="T3" s="39"/>
      <c r="U3" s="36" t="s">
        <v>21</v>
      </c>
      <c r="V3" s="39" t="s">
        <v>22</v>
      </c>
      <c r="W3" s="40"/>
      <c r="X3" s="36" t="s">
        <v>23</v>
      </c>
      <c r="Y3" s="36" t="s">
        <v>24</v>
      </c>
      <c r="Z3" s="36" t="s">
        <v>25</v>
      </c>
      <c r="AA3" s="36" t="s">
        <v>26</v>
      </c>
      <c r="AB3" s="36" t="s">
        <v>27</v>
      </c>
      <c r="AC3" s="36" t="s">
        <v>28</v>
      </c>
      <c r="AD3" s="39" t="s">
        <v>29</v>
      </c>
      <c r="AE3" s="39" t="s">
        <v>30</v>
      </c>
      <c r="AF3" s="39" t="s">
        <v>31</v>
      </c>
    </row>
    <row r="4" spans="1:32" ht="42" customHeight="1" x14ac:dyDescent="0.25">
      <c r="A4" s="38"/>
      <c r="B4" s="38"/>
      <c r="C4" s="38"/>
      <c r="D4" s="38"/>
      <c r="E4" s="38"/>
      <c r="F4" s="38"/>
      <c r="G4" s="38"/>
      <c r="H4" s="39"/>
      <c r="I4" s="39"/>
      <c r="J4" s="39"/>
      <c r="K4" s="38"/>
      <c r="L4" s="38"/>
      <c r="M4" s="38"/>
      <c r="N4" s="38"/>
      <c r="O4" s="5" t="s">
        <v>32</v>
      </c>
      <c r="P4" s="5" t="s">
        <v>33</v>
      </c>
      <c r="Q4" s="5" t="s">
        <v>34</v>
      </c>
      <c r="R4" s="5" t="s">
        <v>32</v>
      </c>
      <c r="S4" s="5" t="s">
        <v>33</v>
      </c>
      <c r="T4" s="5" t="s">
        <v>34</v>
      </c>
      <c r="U4" s="37"/>
      <c r="V4" s="5" t="s">
        <v>35</v>
      </c>
      <c r="W4" s="6" t="s">
        <v>36</v>
      </c>
      <c r="X4" s="38"/>
      <c r="Y4" s="38"/>
      <c r="Z4" s="38"/>
      <c r="AA4" s="38"/>
      <c r="AB4" s="38"/>
      <c r="AC4" s="38"/>
      <c r="AD4" s="39"/>
      <c r="AE4" s="39"/>
      <c r="AF4" s="39"/>
    </row>
    <row r="5" spans="1:32" x14ac:dyDescent="0.25">
      <c r="A5" s="44">
        <v>2016</v>
      </c>
      <c r="B5" s="44" t="s">
        <v>44</v>
      </c>
      <c r="C5" s="44" t="s">
        <v>45</v>
      </c>
      <c r="D5" s="44">
        <v>48.5</v>
      </c>
      <c r="E5" s="44" t="s">
        <v>46</v>
      </c>
      <c r="F5" s="44" t="s">
        <v>47</v>
      </c>
      <c r="G5" s="44" t="s">
        <v>48</v>
      </c>
      <c r="H5" s="44" t="s">
        <v>49</v>
      </c>
      <c r="I5" s="44" t="s">
        <v>50</v>
      </c>
      <c r="J5" s="44" t="s">
        <v>51</v>
      </c>
      <c r="K5" s="44" t="s">
        <v>52</v>
      </c>
      <c r="L5" s="44" t="s">
        <v>53</v>
      </c>
      <c r="M5" s="44">
        <v>1</v>
      </c>
      <c r="N5" s="46">
        <f>+Z5+Z6</f>
        <v>27112.29</v>
      </c>
      <c r="O5" s="44" t="s">
        <v>54</v>
      </c>
      <c r="P5" s="44" t="s">
        <v>55</v>
      </c>
      <c r="Q5" s="44" t="s">
        <v>56</v>
      </c>
      <c r="R5" s="44" t="s">
        <v>57</v>
      </c>
      <c r="S5" s="44" t="s">
        <v>58</v>
      </c>
      <c r="T5" s="44" t="s">
        <v>59</v>
      </c>
      <c r="U5" s="44" t="s">
        <v>52</v>
      </c>
      <c r="V5" s="42">
        <v>42466</v>
      </c>
      <c r="W5" s="42">
        <v>42468</v>
      </c>
      <c r="X5" s="7">
        <v>3761</v>
      </c>
      <c r="Y5" s="7" t="s">
        <v>60</v>
      </c>
      <c r="Z5" s="8">
        <f>4412.5+5295+882.5+7060+1058.29</f>
        <v>18708.29</v>
      </c>
      <c r="AA5" s="8">
        <f>4412.5+5295+882.5+7060+1058.29</f>
        <v>18708.29</v>
      </c>
      <c r="AB5" s="8">
        <v>0</v>
      </c>
      <c r="AC5" s="9">
        <v>42464</v>
      </c>
      <c r="AD5" s="10" t="s">
        <v>61</v>
      </c>
      <c r="AE5" s="10" t="s">
        <v>61</v>
      </c>
      <c r="AF5" s="10" t="s">
        <v>61</v>
      </c>
    </row>
    <row r="6" spans="1:32" ht="30" x14ac:dyDescent="0.25">
      <c r="A6" s="45"/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7"/>
      <c r="O6" s="45"/>
      <c r="P6" s="45"/>
      <c r="Q6" s="45"/>
      <c r="R6" s="45"/>
      <c r="S6" s="45"/>
      <c r="T6" s="45"/>
      <c r="U6" s="45"/>
      <c r="V6" s="43"/>
      <c r="W6" s="43"/>
      <c r="X6" s="7">
        <v>3712</v>
      </c>
      <c r="Y6" s="7" t="s">
        <v>62</v>
      </c>
      <c r="Z6" s="8">
        <f>8104+300</f>
        <v>8404</v>
      </c>
      <c r="AA6" s="8">
        <f>+Z6</f>
        <v>8404</v>
      </c>
      <c r="AB6" s="8">
        <v>0</v>
      </c>
      <c r="AC6" s="9">
        <v>42464</v>
      </c>
      <c r="AD6" s="10" t="s">
        <v>61</v>
      </c>
      <c r="AE6" s="10" t="s">
        <v>61</v>
      </c>
      <c r="AF6" s="10" t="s">
        <v>61</v>
      </c>
    </row>
    <row r="7" spans="1:32" x14ac:dyDescent="0.25">
      <c r="A7" s="44">
        <v>2016</v>
      </c>
      <c r="B7" s="44" t="s">
        <v>44</v>
      </c>
      <c r="C7" s="44" t="s">
        <v>63</v>
      </c>
      <c r="D7" s="44">
        <v>39.5</v>
      </c>
      <c r="E7" s="44" t="s">
        <v>64</v>
      </c>
      <c r="F7" s="44" t="s">
        <v>64</v>
      </c>
      <c r="G7" s="44" t="s">
        <v>48</v>
      </c>
      <c r="H7" s="44" t="s">
        <v>65</v>
      </c>
      <c r="I7" s="44" t="s">
        <v>66</v>
      </c>
      <c r="J7" s="44" t="s">
        <v>67</v>
      </c>
      <c r="K7" s="44" t="s">
        <v>52</v>
      </c>
      <c r="L7" s="44" t="s">
        <v>53</v>
      </c>
      <c r="M7" s="44">
        <v>1</v>
      </c>
      <c r="N7" s="46">
        <f>+Z7+Z8</f>
        <v>22594.78</v>
      </c>
      <c r="O7" s="44" t="s">
        <v>54</v>
      </c>
      <c r="P7" s="44" t="s">
        <v>55</v>
      </c>
      <c r="Q7" s="44" t="s">
        <v>56</v>
      </c>
      <c r="R7" s="44" t="s">
        <v>57</v>
      </c>
      <c r="S7" s="44" t="s">
        <v>58</v>
      </c>
      <c r="T7" s="44" t="s">
        <v>59</v>
      </c>
      <c r="U7" s="48" t="s">
        <v>52</v>
      </c>
      <c r="V7" s="42">
        <v>42466</v>
      </c>
      <c r="W7" s="42">
        <v>42468</v>
      </c>
      <c r="X7" s="7">
        <v>3761</v>
      </c>
      <c r="Y7" s="7" t="s">
        <v>60</v>
      </c>
      <c r="Z7" s="11">
        <f>10734.38+2206.43+1129.6+120.37</f>
        <v>14190.78</v>
      </c>
      <c r="AA7" s="8">
        <f t="shared" ref="AA7:AA17" si="0">+Z7</f>
        <v>14190.78</v>
      </c>
      <c r="AB7" s="8">
        <v>0</v>
      </c>
      <c r="AC7" s="9">
        <v>42464</v>
      </c>
      <c r="AD7" s="10" t="s">
        <v>61</v>
      </c>
      <c r="AE7" s="10" t="s">
        <v>61</v>
      </c>
      <c r="AF7" s="10" t="s">
        <v>61</v>
      </c>
    </row>
    <row r="8" spans="1:32" ht="30" x14ac:dyDescent="0.25">
      <c r="A8" s="45"/>
      <c r="B8" s="45"/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7"/>
      <c r="O8" s="45"/>
      <c r="P8" s="45"/>
      <c r="Q8" s="45"/>
      <c r="R8" s="45"/>
      <c r="S8" s="45"/>
      <c r="T8" s="45"/>
      <c r="U8" s="49"/>
      <c r="V8" s="43"/>
      <c r="W8" s="43"/>
      <c r="X8" s="7">
        <v>3712</v>
      </c>
      <c r="Y8" s="7" t="s">
        <v>62</v>
      </c>
      <c r="Z8" s="11">
        <f>8104+300</f>
        <v>8404</v>
      </c>
      <c r="AA8" s="8">
        <f t="shared" si="0"/>
        <v>8404</v>
      </c>
      <c r="AB8" s="8">
        <v>0</v>
      </c>
      <c r="AC8" s="9">
        <v>42464</v>
      </c>
      <c r="AD8" s="10" t="s">
        <v>61</v>
      </c>
      <c r="AE8" s="10" t="s">
        <v>61</v>
      </c>
      <c r="AF8" s="10" t="s">
        <v>61</v>
      </c>
    </row>
    <row r="9" spans="1:32" x14ac:dyDescent="0.25">
      <c r="A9" s="44">
        <v>2016</v>
      </c>
      <c r="B9" s="44" t="s">
        <v>44</v>
      </c>
      <c r="C9" s="44" t="s">
        <v>45</v>
      </c>
      <c r="D9" s="44">
        <v>48.5</v>
      </c>
      <c r="E9" s="44" t="s">
        <v>46</v>
      </c>
      <c r="F9" s="44" t="s">
        <v>47</v>
      </c>
      <c r="G9" s="44" t="s">
        <v>48</v>
      </c>
      <c r="H9" s="44" t="s">
        <v>49</v>
      </c>
      <c r="I9" s="44" t="s">
        <v>50</v>
      </c>
      <c r="J9" s="44" t="s">
        <v>51</v>
      </c>
      <c r="K9" s="44" t="s">
        <v>68</v>
      </c>
      <c r="L9" s="44" t="s">
        <v>69</v>
      </c>
      <c r="M9" s="44">
        <v>1</v>
      </c>
      <c r="N9" s="46">
        <f>+Z9+Z10</f>
        <v>8825</v>
      </c>
      <c r="O9" s="44" t="s">
        <v>54</v>
      </c>
      <c r="P9" s="44" t="s">
        <v>55</v>
      </c>
      <c r="Q9" s="44" t="s">
        <v>56</v>
      </c>
      <c r="R9" s="44" t="s">
        <v>54</v>
      </c>
      <c r="S9" s="44" t="s">
        <v>70</v>
      </c>
      <c r="T9" s="44" t="s">
        <v>71</v>
      </c>
      <c r="U9" s="44" t="s">
        <v>68</v>
      </c>
      <c r="V9" s="50">
        <v>42487</v>
      </c>
      <c r="W9" s="50">
        <v>42487</v>
      </c>
      <c r="X9" s="7">
        <v>3751</v>
      </c>
      <c r="Y9" s="7" t="s">
        <v>72</v>
      </c>
      <c r="Z9" s="8">
        <v>1129</v>
      </c>
      <c r="AA9" s="8">
        <f t="shared" si="0"/>
        <v>1129</v>
      </c>
      <c r="AB9" s="8">
        <v>0</v>
      </c>
      <c r="AC9" s="12">
        <v>42487</v>
      </c>
      <c r="AD9" s="10" t="s">
        <v>61</v>
      </c>
      <c r="AE9" s="10" t="s">
        <v>61</v>
      </c>
      <c r="AF9" s="10" t="s">
        <v>61</v>
      </c>
    </row>
    <row r="10" spans="1:32" x14ac:dyDescent="0.25">
      <c r="A10" s="45"/>
      <c r="B10" s="45"/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51"/>
      <c r="W10" s="51"/>
      <c r="X10" s="7">
        <v>3711</v>
      </c>
      <c r="Y10" s="7" t="s">
        <v>73</v>
      </c>
      <c r="Z10" s="8">
        <f>7396+300</f>
        <v>7696</v>
      </c>
      <c r="AA10" s="8">
        <f t="shared" si="0"/>
        <v>7696</v>
      </c>
      <c r="AB10" s="8">
        <v>0</v>
      </c>
      <c r="AC10" s="12">
        <v>42487</v>
      </c>
      <c r="AD10" s="10" t="s">
        <v>61</v>
      </c>
      <c r="AE10" s="10" t="s">
        <v>61</v>
      </c>
      <c r="AF10" s="10" t="s">
        <v>61</v>
      </c>
    </row>
    <row r="11" spans="1:32" x14ac:dyDescent="0.25">
      <c r="A11" s="44">
        <v>2016</v>
      </c>
      <c r="B11" s="44" t="s">
        <v>44</v>
      </c>
      <c r="C11" s="44" t="s">
        <v>74</v>
      </c>
      <c r="D11" s="44">
        <v>47.5</v>
      </c>
      <c r="E11" s="44" t="s">
        <v>74</v>
      </c>
      <c r="F11" s="44" t="s">
        <v>47</v>
      </c>
      <c r="G11" s="44" t="s">
        <v>48</v>
      </c>
      <c r="H11" s="44" t="s">
        <v>75</v>
      </c>
      <c r="I11" s="44" t="s">
        <v>76</v>
      </c>
      <c r="J11" s="44" t="s">
        <v>77</v>
      </c>
      <c r="K11" s="44" t="s">
        <v>68</v>
      </c>
      <c r="L11" s="44" t="s">
        <v>69</v>
      </c>
      <c r="M11" s="44">
        <v>1</v>
      </c>
      <c r="N11" s="46">
        <f>+Z11+Z12</f>
        <v>9133</v>
      </c>
      <c r="O11" s="44" t="s">
        <v>54</v>
      </c>
      <c r="P11" s="44" t="s">
        <v>55</v>
      </c>
      <c r="Q11" s="44" t="s">
        <v>56</v>
      </c>
      <c r="R11" s="44" t="s">
        <v>54</v>
      </c>
      <c r="S11" s="44" t="s">
        <v>70</v>
      </c>
      <c r="T11" s="44" t="s">
        <v>71</v>
      </c>
      <c r="U11" s="44" t="s">
        <v>68</v>
      </c>
      <c r="V11" s="42">
        <v>42487</v>
      </c>
      <c r="W11" s="42">
        <v>42488</v>
      </c>
      <c r="X11" s="13">
        <v>3751</v>
      </c>
      <c r="Y11" s="13" t="s">
        <v>72</v>
      </c>
      <c r="Z11" s="11">
        <v>1129</v>
      </c>
      <c r="AA11" s="11">
        <f t="shared" si="0"/>
        <v>1129</v>
      </c>
      <c r="AB11" s="8">
        <v>0</v>
      </c>
      <c r="AC11" s="12">
        <v>42487</v>
      </c>
      <c r="AD11" s="10" t="s">
        <v>61</v>
      </c>
      <c r="AE11" s="10" t="s">
        <v>61</v>
      </c>
      <c r="AF11" s="10" t="s">
        <v>61</v>
      </c>
    </row>
    <row r="12" spans="1:32" x14ac:dyDescent="0.25">
      <c r="A12" s="45"/>
      <c r="B12" s="45"/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7"/>
      <c r="O12" s="45"/>
      <c r="P12" s="45"/>
      <c r="Q12" s="45"/>
      <c r="R12" s="45"/>
      <c r="S12" s="45"/>
      <c r="T12" s="45"/>
      <c r="U12" s="45"/>
      <c r="V12" s="43"/>
      <c r="W12" s="43"/>
      <c r="X12" s="13">
        <v>3711</v>
      </c>
      <c r="Y12" s="13" t="s">
        <v>73</v>
      </c>
      <c r="Z12" s="11">
        <f>7704+300</f>
        <v>8004</v>
      </c>
      <c r="AA12" s="11">
        <f t="shared" si="0"/>
        <v>8004</v>
      </c>
      <c r="AB12" s="8">
        <v>0</v>
      </c>
      <c r="AC12" s="12">
        <v>42487</v>
      </c>
      <c r="AD12" s="10" t="s">
        <v>61</v>
      </c>
      <c r="AE12" s="10" t="s">
        <v>61</v>
      </c>
      <c r="AF12" s="10" t="s">
        <v>61</v>
      </c>
    </row>
    <row r="13" spans="1:32" ht="30" x14ac:dyDescent="0.25">
      <c r="A13" s="7">
        <v>2016</v>
      </c>
      <c r="B13" s="7" t="s">
        <v>44</v>
      </c>
      <c r="C13" s="7" t="s">
        <v>63</v>
      </c>
      <c r="D13" s="7">
        <v>39.5</v>
      </c>
      <c r="E13" s="7" t="s">
        <v>64</v>
      </c>
      <c r="F13" s="7" t="s">
        <v>64</v>
      </c>
      <c r="G13" s="7" t="s">
        <v>48</v>
      </c>
      <c r="H13" s="7" t="s">
        <v>65</v>
      </c>
      <c r="I13" s="7" t="s">
        <v>66</v>
      </c>
      <c r="J13" s="7" t="s">
        <v>67</v>
      </c>
      <c r="K13" s="7" t="s">
        <v>68</v>
      </c>
      <c r="L13" s="14" t="s">
        <v>69</v>
      </c>
      <c r="M13" s="7">
        <v>1</v>
      </c>
      <c r="N13" s="15">
        <f>+Z13</f>
        <v>7076</v>
      </c>
      <c r="O13" s="7" t="s">
        <v>54</v>
      </c>
      <c r="P13" s="7" t="s">
        <v>55</v>
      </c>
      <c r="Q13" s="7" t="s">
        <v>56</v>
      </c>
      <c r="R13" s="7" t="s">
        <v>54</v>
      </c>
      <c r="S13" s="7" t="s">
        <v>70</v>
      </c>
      <c r="T13" s="7" t="s">
        <v>71</v>
      </c>
      <c r="U13" s="7" t="s">
        <v>68</v>
      </c>
      <c r="V13" s="16">
        <v>42487</v>
      </c>
      <c r="W13" s="17">
        <v>42488</v>
      </c>
      <c r="X13" s="13">
        <v>3711</v>
      </c>
      <c r="Y13" s="13" t="s">
        <v>73</v>
      </c>
      <c r="Z13" s="11">
        <f>6776+300</f>
        <v>7076</v>
      </c>
      <c r="AA13" s="11">
        <f t="shared" si="0"/>
        <v>7076</v>
      </c>
      <c r="AB13" s="8">
        <v>0</v>
      </c>
      <c r="AC13" s="12">
        <v>42487</v>
      </c>
      <c r="AD13" s="10" t="s">
        <v>61</v>
      </c>
      <c r="AE13" s="10" t="s">
        <v>61</v>
      </c>
      <c r="AF13" s="10" t="s">
        <v>61</v>
      </c>
    </row>
    <row r="14" spans="1:32" x14ac:dyDescent="0.25">
      <c r="A14" s="44">
        <v>2016</v>
      </c>
      <c r="B14" s="44" t="s">
        <v>44</v>
      </c>
      <c r="C14" s="44" t="s">
        <v>78</v>
      </c>
      <c r="D14" s="44">
        <v>25.5</v>
      </c>
      <c r="E14" s="44" t="s">
        <v>78</v>
      </c>
      <c r="F14" s="44" t="s">
        <v>78</v>
      </c>
      <c r="G14" s="44" t="s">
        <v>79</v>
      </c>
      <c r="H14" s="44" t="s">
        <v>80</v>
      </c>
      <c r="I14" s="44" t="s">
        <v>81</v>
      </c>
      <c r="J14" s="44" t="s">
        <v>82</v>
      </c>
      <c r="K14" s="44" t="s">
        <v>68</v>
      </c>
      <c r="L14" s="44" t="s">
        <v>69</v>
      </c>
      <c r="M14" s="44">
        <v>1</v>
      </c>
      <c r="N14" s="46">
        <f>+Z14+Z15</f>
        <v>7725</v>
      </c>
      <c r="O14" s="44" t="s">
        <v>54</v>
      </c>
      <c r="P14" s="44" t="s">
        <v>55</v>
      </c>
      <c r="Q14" s="44" t="s">
        <v>56</v>
      </c>
      <c r="R14" s="44" t="s">
        <v>54</v>
      </c>
      <c r="S14" s="44" t="s">
        <v>70</v>
      </c>
      <c r="T14" s="44" t="s">
        <v>71</v>
      </c>
      <c r="U14" s="44" t="s">
        <v>68</v>
      </c>
      <c r="V14" s="42">
        <v>42487</v>
      </c>
      <c r="W14" s="42">
        <v>42488</v>
      </c>
      <c r="X14" s="13">
        <v>3751</v>
      </c>
      <c r="Y14" s="13" t="s">
        <v>72</v>
      </c>
      <c r="Z14" s="11">
        <v>881</v>
      </c>
      <c r="AA14" s="11">
        <f t="shared" si="0"/>
        <v>881</v>
      </c>
      <c r="AB14" s="8">
        <v>0</v>
      </c>
      <c r="AC14" s="12">
        <v>42487</v>
      </c>
      <c r="AD14" s="10" t="s">
        <v>61</v>
      </c>
      <c r="AE14" s="10" t="s">
        <v>61</v>
      </c>
      <c r="AF14" s="10" t="s">
        <v>61</v>
      </c>
    </row>
    <row r="15" spans="1:32" x14ac:dyDescent="0.25">
      <c r="A15" s="45"/>
      <c r="B15" s="45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7"/>
      <c r="O15" s="45"/>
      <c r="P15" s="45"/>
      <c r="Q15" s="45"/>
      <c r="R15" s="45"/>
      <c r="S15" s="45"/>
      <c r="T15" s="45"/>
      <c r="U15" s="45"/>
      <c r="V15" s="43"/>
      <c r="W15" s="43"/>
      <c r="X15" s="18">
        <v>3711</v>
      </c>
      <c r="Y15" s="13" t="s">
        <v>73</v>
      </c>
      <c r="Z15" s="11">
        <f>6544+300</f>
        <v>6844</v>
      </c>
      <c r="AA15" s="11">
        <f t="shared" si="0"/>
        <v>6844</v>
      </c>
      <c r="AB15" s="8">
        <v>0</v>
      </c>
      <c r="AC15" s="12">
        <v>42487</v>
      </c>
      <c r="AD15" s="10" t="s">
        <v>61</v>
      </c>
      <c r="AE15" s="10" t="s">
        <v>61</v>
      </c>
      <c r="AF15" s="10" t="s">
        <v>61</v>
      </c>
    </row>
    <row r="16" spans="1:32" ht="39" customHeight="1" x14ac:dyDescent="0.25">
      <c r="A16" s="44">
        <v>2016</v>
      </c>
      <c r="B16" s="44" t="s">
        <v>44</v>
      </c>
      <c r="C16" s="44" t="s">
        <v>45</v>
      </c>
      <c r="D16" s="44">
        <v>48.5</v>
      </c>
      <c r="E16" s="44" t="s">
        <v>46</v>
      </c>
      <c r="F16" s="44" t="s">
        <v>47</v>
      </c>
      <c r="G16" s="44" t="s">
        <v>48</v>
      </c>
      <c r="H16" s="44" t="s">
        <v>49</v>
      </c>
      <c r="I16" s="44" t="s">
        <v>50</v>
      </c>
      <c r="J16" s="44" t="s">
        <v>51</v>
      </c>
      <c r="K16" s="44" t="s">
        <v>83</v>
      </c>
      <c r="L16" s="44" t="s">
        <v>53</v>
      </c>
      <c r="M16" s="44">
        <v>1</v>
      </c>
      <c r="N16" s="46">
        <f>+Z16+Z17</f>
        <v>147329.47999999998</v>
      </c>
      <c r="O16" s="44" t="s">
        <v>54</v>
      </c>
      <c r="P16" s="44" t="s">
        <v>55</v>
      </c>
      <c r="Q16" s="44" t="s">
        <v>56</v>
      </c>
      <c r="R16" s="44" t="s">
        <v>84</v>
      </c>
      <c r="S16" s="44" t="s">
        <v>85</v>
      </c>
      <c r="T16" s="44" t="s">
        <v>86</v>
      </c>
      <c r="U16" s="44" t="s">
        <v>83</v>
      </c>
      <c r="V16" s="42">
        <v>42517</v>
      </c>
      <c r="W16" s="42">
        <v>42523</v>
      </c>
      <c r="X16" s="13">
        <v>3712</v>
      </c>
      <c r="Y16" s="7" t="s">
        <v>87</v>
      </c>
      <c r="Z16" s="11">
        <v>113917</v>
      </c>
      <c r="AA16" s="11">
        <f t="shared" si="0"/>
        <v>113917</v>
      </c>
      <c r="AB16" s="8">
        <v>0</v>
      </c>
      <c r="AC16" s="12">
        <v>42517</v>
      </c>
      <c r="AD16" s="10" t="s">
        <v>61</v>
      </c>
      <c r="AE16" s="10" t="s">
        <v>61</v>
      </c>
      <c r="AF16" s="10" t="s">
        <v>61</v>
      </c>
    </row>
    <row r="17" spans="1:32" ht="39" customHeight="1" x14ac:dyDescent="0.25">
      <c r="A17" s="45"/>
      <c r="B17" s="45"/>
      <c r="C17" s="45"/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45"/>
      <c r="T17" s="45"/>
      <c r="U17" s="45"/>
      <c r="V17" s="43"/>
      <c r="W17" s="43"/>
      <c r="X17" s="13">
        <v>3761</v>
      </c>
      <c r="Y17" s="7" t="s">
        <v>88</v>
      </c>
      <c r="Z17" s="11">
        <f>21257.48+3039+6685+2431</f>
        <v>33412.479999999996</v>
      </c>
      <c r="AA17" s="11">
        <f t="shared" si="0"/>
        <v>33412.479999999996</v>
      </c>
      <c r="AB17" s="8">
        <v>0</v>
      </c>
      <c r="AC17" s="12">
        <v>42517</v>
      </c>
      <c r="AD17" s="10" t="s">
        <v>61</v>
      </c>
      <c r="AE17" s="10" t="s">
        <v>61</v>
      </c>
      <c r="AF17" s="10" t="s">
        <v>61</v>
      </c>
    </row>
    <row r="18" spans="1:32" x14ac:dyDescent="0.25">
      <c r="A18" s="19"/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20"/>
      <c r="Y18" s="20"/>
      <c r="Z18" s="20"/>
      <c r="AA18" s="20"/>
      <c r="AB18" s="20"/>
      <c r="AC18" s="20"/>
      <c r="AD18" s="20"/>
      <c r="AE18" s="20"/>
      <c r="AF18" s="20"/>
    </row>
    <row r="19" spans="1:32" x14ac:dyDescent="0.25">
      <c r="A19" s="19"/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20"/>
      <c r="Y19" s="20"/>
      <c r="Z19" s="20"/>
      <c r="AA19" s="20"/>
      <c r="AB19" s="20"/>
      <c r="AC19" s="20"/>
      <c r="AD19" s="20"/>
      <c r="AE19" s="20"/>
      <c r="AF19" s="20"/>
    </row>
    <row r="20" spans="1:32" x14ac:dyDescent="0.25">
      <c r="A20" s="19"/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20"/>
      <c r="Y20" s="20"/>
      <c r="Z20" s="20"/>
      <c r="AA20" s="20"/>
      <c r="AB20" s="20"/>
      <c r="AC20" s="20"/>
      <c r="AD20" s="20"/>
      <c r="AE20" s="20"/>
      <c r="AF20" s="20"/>
    </row>
    <row r="21" spans="1:32" x14ac:dyDescent="0.25">
      <c r="A21" s="19"/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20"/>
      <c r="Y21" s="20"/>
      <c r="Z21" s="20"/>
      <c r="AA21" s="20"/>
      <c r="AB21" s="20"/>
      <c r="AC21" s="20"/>
      <c r="AD21" s="20"/>
      <c r="AE21" s="20"/>
      <c r="AF21" s="20"/>
    </row>
    <row r="22" spans="1:32" x14ac:dyDescent="0.25">
      <c r="A22" s="19"/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20"/>
      <c r="Y22" s="20"/>
      <c r="Z22" s="20"/>
      <c r="AA22" s="20"/>
      <c r="AB22" s="20"/>
      <c r="AC22" s="20"/>
      <c r="AD22" s="20"/>
      <c r="AE22" s="20"/>
      <c r="AF22" s="20"/>
    </row>
    <row r="23" spans="1:32" x14ac:dyDescent="0.25">
      <c r="A23" s="4" t="s">
        <v>39</v>
      </c>
    </row>
    <row r="24" spans="1:32" x14ac:dyDescent="0.25">
      <c r="A24" s="4" t="s">
        <v>40</v>
      </c>
    </row>
    <row r="25" spans="1:32" x14ac:dyDescent="0.25">
      <c r="A25" s="4" t="s">
        <v>89</v>
      </c>
    </row>
    <row r="26" spans="1:32" x14ac:dyDescent="0.25">
      <c r="A26" s="4" t="s">
        <v>90</v>
      </c>
    </row>
  </sheetData>
  <mergeCells count="170">
    <mergeCell ref="V16:V17"/>
    <mergeCell ref="W16:W17"/>
    <mergeCell ref="L16:L17"/>
    <mergeCell ref="M16:M17"/>
    <mergeCell ref="N16:N17"/>
    <mergeCell ref="O16:O17"/>
    <mergeCell ref="P16:P17"/>
    <mergeCell ref="Q16:Q17"/>
    <mergeCell ref="J16:J17"/>
    <mergeCell ref="K16:K17"/>
    <mergeCell ref="S14:S15"/>
    <mergeCell ref="T14:T15"/>
    <mergeCell ref="U14:U15"/>
    <mergeCell ref="F14:F15"/>
    <mergeCell ref="R16:R17"/>
    <mergeCell ref="S16:S17"/>
    <mergeCell ref="T16:T17"/>
    <mergeCell ref="U16:U17"/>
    <mergeCell ref="A16:A17"/>
    <mergeCell ref="B16:B17"/>
    <mergeCell ref="C16:C17"/>
    <mergeCell ref="D16:D17"/>
    <mergeCell ref="E16:E17"/>
    <mergeCell ref="M14:M15"/>
    <mergeCell ref="N14:N15"/>
    <mergeCell ref="O14:O15"/>
    <mergeCell ref="P14:P15"/>
    <mergeCell ref="G14:G15"/>
    <mergeCell ref="H14:H15"/>
    <mergeCell ref="I14:I15"/>
    <mergeCell ref="J14:J15"/>
    <mergeCell ref="K14:K15"/>
    <mergeCell ref="L14:L15"/>
    <mergeCell ref="A14:A15"/>
    <mergeCell ref="B14:B15"/>
    <mergeCell ref="C14:C15"/>
    <mergeCell ref="D14:D15"/>
    <mergeCell ref="E14:E15"/>
    <mergeCell ref="F16:F17"/>
    <mergeCell ref="G16:G17"/>
    <mergeCell ref="H16:H17"/>
    <mergeCell ref="I16:I17"/>
    <mergeCell ref="V11:V12"/>
    <mergeCell ref="W11:W12"/>
    <mergeCell ref="L11:L12"/>
    <mergeCell ref="M11:M12"/>
    <mergeCell ref="N11:N12"/>
    <mergeCell ref="O11:O12"/>
    <mergeCell ref="P11:P12"/>
    <mergeCell ref="Q11:Q12"/>
    <mergeCell ref="V14:V15"/>
    <mergeCell ref="W14:W15"/>
    <mergeCell ref="Q14:Q15"/>
    <mergeCell ref="R14:R15"/>
    <mergeCell ref="J11:J12"/>
    <mergeCell ref="K11:K12"/>
    <mergeCell ref="S9:S10"/>
    <mergeCell ref="T9:T10"/>
    <mergeCell ref="U9:U10"/>
    <mergeCell ref="F9:F10"/>
    <mergeCell ref="R11:R12"/>
    <mergeCell ref="S11:S12"/>
    <mergeCell ref="T11:T12"/>
    <mergeCell ref="U11:U12"/>
    <mergeCell ref="A11:A12"/>
    <mergeCell ref="B11:B12"/>
    <mergeCell ref="C11:C12"/>
    <mergeCell ref="D11:D12"/>
    <mergeCell ref="E11:E12"/>
    <mergeCell ref="M9:M10"/>
    <mergeCell ref="N9:N10"/>
    <mergeCell ref="O9:O10"/>
    <mergeCell ref="P9:P10"/>
    <mergeCell ref="G9:G10"/>
    <mergeCell ref="H9:H10"/>
    <mergeCell ref="I9:I10"/>
    <mergeCell ref="J9:J10"/>
    <mergeCell ref="K9:K10"/>
    <mergeCell ref="L9:L10"/>
    <mergeCell ref="A9:A10"/>
    <mergeCell ref="B9:B10"/>
    <mergeCell ref="C9:C10"/>
    <mergeCell ref="D9:D10"/>
    <mergeCell ref="E9:E10"/>
    <mergeCell ref="F11:F12"/>
    <mergeCell ref="G11:G12"/>
    <mergeCell ref="H11:H12"/>
    <mergeCell ref="I11:I12"/>
    <mergeCell ref="V7:V8"/>
    <mergeCell ref="W7:W8"/>
    <mergeCell ref="L7:L8"/>
    <mergeCell ref="M7:M8"/>
    <mergeCell ref="N7:N8"/>
    <mergeCell ref="O7:O8"/>
    <mergeCell ref="P7:P8"/>
    <mergeCell ref="Q7:Q8"/>
    <mergeCell ref="V9:V10"/>
    <mergeCell ref="W9:W10"/>
    <mergeCell ref="Q9:Q10"/>
    <mergeCell ref="R9:R10"/>
    <mergeCell ref="F7:F8"/>
    <mergeCell ref="G7:G8"/>
    <mergeCell ref="H7:H8"/>
    <mergeCell ref="I7:I8"/>
    <mergeCell ref="J7:J8"/>
    <mergeCell ref="K7:K8"/>
    <mergeCell ref="S5:S6"/>
    <mergeCell ref="T5:T6"/>
    <mergeCell ref="U5:U6"/>
    <mergeCell ref="F5:F6"/>
    <mergeCell ref="R7:R8"/>
    <mergeCell ref="S7:S8"/>
    <mergeCell ref="T7:T8"/>
    <mergeCell ref="U7:U8"/>
    <mergeCell ref="V5:V6"/>
    <mergeCell ref="W5:W6"/>
    <mergeCell ref="A7:A8"/>
    <mergeCell ref="B7:B8"/>
    <mergeCell ref="C7:C8"/>
    <mergeCell ref="D7:D8"/>
    <mergeCell ref="E7:E8"/>
    <mergeCell ref="M5:M6"/>
    <mergeCell ref="N5:N6"/>
    <mergeCell ref="O5:O6"/>
    <mergeCell ref="P5:P6"/>
    <mergeCell ref="Q5:Q6"/>
    <mergeCell ref="R5:R6"/>
    <mergeCell ref="G5:G6"/>
    <mergeCell ref="H5:H6"/>
    <mergeCell ref="I5:I6"/>
    <mergeCell ref="J5:J6"/>
    <mergeCell ref="K5:K6"/>
    <mergeCell ref="L5:L6"/>
    <mergeCell ref="A5:A6"/>
    <mergeCell ref="B5:B6"/>
    <mergeCell ref="C5:C6"/>
    <mergeCell ref="D5:D6"/>
    <mergeCell ref="E5:E6"/>
    <mergeCell ref="AA3:AA4"/>
    <mergeCell ref="AB3:AB4"/>
    <mergeCell ref="AC3:AC4"/>
    <mergeCell ref="AD3:AD4"/>
    <mergeCell ref="AE3:AE4"/>
    <mergeCell ref="AF3:AF4"/>
    <mergeCell ref="H3:H4"/>
    <mergeCell ref="I3:I4"/>
    <mergeCell ref="J3:J4"/>
    <mergeCell ref="O3:Q3"/>
    <mergeCell ref="R3:T3"/>
    <mergeCell ref="U3:U4"/>
    <mergeCell ref="L2:L4"/>
    <mergeCell ref="M2:M4"/>
    <mergeCell ref="N2:N4"/>
    <mergeCell ref="O2:W2"/>
    <mergeCell ref="X2:AB2"/>
    <mergeCell ref="AC2:AF2"/>
    <mergeCell ref="V3:W3"/>
    <mergeCell ref="X3:X4"/>
    <mergeCell ref="Y3:Y4"/>
    <mergeCell ref="Z3:Z4"/>
    <mergeCell ref="G1:M1"/>
    <mergeCell ref="A2:A4"/>
    <mergeCell ref="B2:B4"/>
    <mergeCell ref="C2:C4"/>
    <mergeCell ref="D2:D4"/>
    <mergeCell ref="E2:E4"/>
    <mergeCell ref="F2:F4"/>
    <mergeCell ref="G2:G4"/>
    <mergeCell ref="H2:J2"/>
    <mergeCell ref="K2:K4"/>
  </mergeCells>
  <hyperlinks>
    <hyperlink ref="AD5" r:id="rId1"/>
    <hyperlink ref="AE5" r:id="rId2"/>
    <hyperlink ref="AD6" r:id="rId3"/>
    <hyperlink ref="AE6" r:id="rId4"/>
    <hyperlink ref="AD7" r:id="rId5"/>
    <hyperlink ref="AD9" r:id="rId6"/>
    <hyperlink ref="AF17" r:id="rId7"/>
    <hyperlink ref="AE16" r:id="rId8"/>
    <hyperlink ref="AD17" r:id="rId9"/>
    <hyperlink ref="AE9" r:id="rId10"/>
    <hyperlink ref="AD10" r:id="rId11"/>
    <hyperlink ref="AD11" r:id="rId12"/>
    <hyperlink ref="AD12" r:id="rId13"/>
    <hyperlink ref="AD13" r:id="rId14"/>
    <hyperlink ref="AD14" r:id="rId15"/>
    <hyperlink ref="AD15" r:id="rId16"/>
    <hyperlink ref="AE10" r:id="rId17"/>
    <hyperlink ref="AE11" r:id="rId18"/>
    <hyperlink ref="AE12" r:id="rId19"/>
    <hyperlink ref="AE13" r:id="rId20"/>
    <hyperlink ref="AE14" r:id="rId21"/>
    <hyperlink ref="AE15" r:id="rId22"/>
    <hyperlink ref="AE7" r:id="rId23"/>
    <hyperlink ref="AD8" r:id="rId24"/>
    <hyperlink ref="AE8" r:id="rId25"/>
    <hyperlink ref="AE17" r:id="rId26"/>
    <hyperlink ref="AD16" r:id="rId27"/>
    <hyperlink ref="AF5:AF16" r:id="rId28" display="LINK"/>
  </hyperlinks>
  <pageMargins left="0.7" right="0.7" top="0.75" bottom="0.75" header="0.3" footer="0.3"/>
  <pageSetup orientation="portrait" r:id="rId29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6"/>
  <sheetViews>
    <sheetView topLeftCell="Z1" workbookViewId="0">
      <selection activeCell="AE19" sqref="AE19"/>
    </sheetView>
  </sheetViews>
  <sheetFormatPr baseColWidth="10" defaultRowHeight="15" x14ac:dyDescent="0.25"/>
  <cols>
    <col min="2" max="2" width="12.5703125" customWidth="1"/>
    <col min="3" max="3" width="41.28515625" customWidth="1"/>
    <col min="5" max="7" width="29.140625" customWidth="1"/>
    <col min="8" max="10" width="14.7109375" customWidth="1"/>
    <col min="11" max="11" width="34.5703125" customWidth="1"/>
    <col min="12" max="12" width="13.5703125" customWidth="1"/>
    <col min="13" max="13" width="27.42578125" customWidth="1"/>
    <col min="14" max="14" width="16" customWidth="1"/>
    <col min="21" max="21" width="36" customWidth="1"/>
    <col min="22" max="22" width="12" customWidth="1"/>
    <col min="23" max="23" width="12.7109375" customWidth="1"/>
    <col min="24" max="24" width="19.140625" customWidth="1"/>
    <col min="25" max="25" width="30.5703125" customWidth="1"/>
    <col min="26" max="26" width="20.140625" customWidth="1"/>
    <col min="27" max="27" width="21.42578125" customWidth="1"/>
    <col min="28" max="28" width="18" customWidth="1"/>
    <col min="29" max="29" width="18.5703125" customWidth="1"/>
    <col min="30" max="30" width="34.140625" customWidth="1"/>
    <col min="31" max="31" width="17" customWidth="1"/>
    <col min="32" max="32" width="24.5703125" customWidth="1"/>
  </cols>
  <sheetData>
    <row r="1" spans="1:32" ht="15" customHeight="1" x14ac:dyDescent="0.25">
      <c r="G1" s="21" t="s">
        <v>0</v>
      </c>
      <c r="H1" s="21"/>
      <c r="I1" s="21"/>
      <c r="J1" s="21"/>
      <c r="K1" s="21"/>
      <c r="L1" s="21"/>
      <c r="M1" s="21"/>
    </row>
    <row r="2" spans="1:32" ht="55.5" customHeight="1" x14ac:dyDescent="0.25">
      <c r="A2" s="36" t="s">
        <v>1</v>
      </c>
      <c r="B2" s="36" t="s">
        <v>2</v>
      </c>
      <c r="C2" s="36" t="s">
        <v>3</v>
      </c>
      <c r="D2" s="36" t="s">
        <v>4</v>
      </c>
      <c r="E2" s="36" t="s">
        <v>5</v>
      </c>
      <c r="F2" s="36" t="s">
        <v>6</v>
      </c>
      <c r="G2" s="36" t="s">
        <v>7</v>
      </c>
      <c r="H2" s="39" t="s">
        <v>8</v>
      </c>
      <c r="I2" s="39"/>
      <c r="J2" s="39"/>
      <c r="K2" s="36" t="s">
        <v>9</v>
      </c>
      <c r="L2" s="36" t="s">
        <v>10</v>
      </c>
      <c r="M2" s="36" t="s">
        <v>11</v>
      </c>
      <c r="N2" s="36" t="s">
        <v>12</v>
      </c>
      <c r="O2" s="39" t="s">
        <v>13</v>
      </c>
      <c r="P2" s="39"/>
      <c r="Q2" s="39"/>
      <c r="R2" s="39"/>
      <c r="S2" s="39"/>
      <c r="T2" s="39"/>
      <c r="U2" s="39"/>
      <c r="V2" s="39"/>
      <c r="W2" s="40"/>
      <c r="X2" s="41" t="s">
        <v>14</v>
      </c>
      <c r="Y2" s="41"/>
      <c r="Z2" s="41"/>
      <c r="AA2" s="41"/>
      <c r="AB2" s="41"/>
      <c r="AC2" s="41" t="s">
        <v>15</v>
      </c>
      <c r="AD2" s="41"/>
      <c r="AE2" s="41"/>
      <c r="AF2" s="41"/>
    </row>
    <row r="3" spans="1:32" ht="31.5" customHeight="1" x14ac:dyDescent="0.25">
      <c r="A3" s="37"/>
      <c r="B3" s="37"/>
      <c r="C3" s="37"/>
      <c r="D3" s="37"/>
      <c r="E3" s="37"/>
      <c r="F3" s="37"/>
      <c r="G3" s="37"/>
      <c r="H3" s="39" t="s">
        <v>16</v>
      </c>
      <c r="I3" s="39" t="s">
        <v>17</v>
      </c>
      <c r="J3" s="39" t="s">
        <v>18</v>
      </c>
      <c r="K3" s="37"/>
      <c r="L3" s="37"/>
      <c r="M3" s="37"/>
      <c r="N3" s="37"/>
      <c r="O3" s="39" t="s">
        <v>19</v>
      </c>
      <c r="P3" s="39"/>
      <c r="Q3" s="39"/>
      <c r="R3" s="39" t="s">
        <v>20</v>
      </c>
      <c r="S3" s="39"/>
      <c r="T3" s="39"/>
      <c r="U3" s="36" t="s">
        <v>21</v>
      </c>
      <c r="V3" s="39" t="s">
        <v>22</v>
      </c>
      <c r="W3" s="40"/>
      <c r="X3" s="36" t="s">
        <v>23</v>
      </c>
      <c r="Y3" s="36" t="s">
        <v>24</v>
      </c>
      <c r="Z3" s="36" t="s">
        <v>25</v>
      </c>
      <c r="AA3" s="36" t="s">
        <v>26</v>
      </c>
      <c r="AB3" s="36" t="s">
        <v>27</v>
      </c>
      <c r="AC3" s="36" t="s">
        <v>28</v>
      </c>
      <c r="AD3" s="39" t="s">
        <v>29</v>
      </c>
      <c r="AE3" s="39" t="s">
        <v>30</v>
      </c>
      <c r="AF3" s="39" t="s">
        <v>31</v>
      </c>
    </row>
    <row r="4" spans="1:32" ht="42" customHeight="1" x14ac:dyDescent="0.25">
      <c r="A4" s="38"/>
      <c r="B4" s="38"/>
      <c r="C4" s="38"/>
      <c r="D4" s="38"/>
      <c r="E4" s="38"/>
      <c r="F4" s="38"/>
      <c r="G4" s="38"/>
      <c r="H4" s="39"/>
      <c r="I4" s="39"/>
      <c r="J4" s="39"/>
      <c r="K4" s="38"/>
      <c r="L4" s="38"/>
      <c r="M4" s="38"/>
      <c r="N4" s="38"/>
      <c r="O4" s="5" t="s">
        <v>32</v>
      </c>
      <c r="P4" s="5" t="s">
        <v>33</v>
      </c>
      <c r="Q4" s="5" t="s">
        <v>34</v>
      </c>
      <c r="R4" s="5" t="s">
        <v>32</v>
      </c>
      <c r="S4" s="5" t="s">
        <v>33</v>
      </c>
      <c r="T4" s="5" t="s">
        <v>34</v>
      </c>
      <c r="U4" s="37"/>
      <c r="V4" s="5" t="s">
        <v>35</v>
      </c>
      <c r="W4" s="6" t="s">
        <v>36</v>
      </c>
      <c r="X4" s="38"/>
      <c r="Y4" s="38"/>
      <c r="Z4" s="38"/>
      <c r="AA4" s="38"/>
      <c r="AB4" s="38"/>
      <c r="AC4" s="38"/>
      <c r="AD4" s="39"/>
      <c r="AE4" s="39"/>
      <c r="AF4" s="39"/>
    </row>
    <row r="5" spans="1:32" x14ac:dyDescent="0.25">
      <c r="A5" s="44">
        <v>2016</v>
      </c>
      <c r="B5" s="44" t="s">
        <v>91</v>
      </c>
      <c r="C5" s="44" t="s">
        <v>45</v>
      </c>
      <c r="D5" s="44">
        <v>48.5</v>
      </c>
      <c r="E5" s="44" t="s">
        <v>46</v>
      </c>
      <c r="F5" s="44" t="s">
        <v>47</v>
      </c>
      <c r="G5" s="44" t="s">
        <v>48</v>
      </c>
      <c r="H5" s="44" t="s">
        <v>49</v>
      </c>
      <c r="I5" s="44" t="s">
        <v>50</v>
      </c>
      <c r="J5" s="44" t="s">
        <v>51</v>
      </c>
      <c r="K5" s="44" t="s">
        <v>52</v>
      </c>
      <c r="L5" s="44" t="s">
        <v>53</v>
      </c>
      <c r="M5" s="44">
        <v>1</v>
      </c>
      <c r="N5" s="46">
        <f>+Z5+Z6</f>
        <v>27112.29</v>
      </c>
      <c r="O5" s="44" t="s">
        <v>54</v>
      </c>
      <c r="P5" s="44" t="s">
        <v>55</v>
      </c>
      <c r="Q5" s="44" t="s">
        <v>56</v>
      </c>
      <c r="R5" s="44" t="s">
        <v>57</v>
      </c>
      <c r="S5" s="44" t="s">
        <v>58</v>
      </c>
      <c r="T5" s="44" t="s">
        <v>59</v>
      </c>
      <c r="U5" s="44" t="s">
        <v>52</v>
      </c>
      <c r="V5" s="42">
        <v>42466</v>
      </c>
      <c r="W5" s="42">
        <v>42468</v>
      </c>
      <c r="X5" s="7">
        <v>3761</v>
      </c>
      <c r="Y5" s="7" t="s">
        <v>60</v>
      </c>
      <c r="Z5" s="8">
        <f>4412.5+5295+882.5+7060+1058.29</f>
        <v>18708.29</v>
      </c>
      <c r="AA5" s="8">
        <f>4412.5+5295+882.5+7060+1058.29</f>
        <v>18708.29</v>
      </c>
      <c r="AB5" s="8">
        <v>0</v>
      </c>
      <c r="AC5" s="9">
        <v>42464</v>
      </c>
      <c r="AD5" s="10" t="s">
        <v>61</v>
      </c>
      <c r="AE5" s="10" t="s">
        <v>61</v>
      </c>
      <c r="AF5" s="10" t="s">
        <v>61</v>
      </c>
    </row>
    <row r="6" spans="1:32" ht="30" x14ac:dyDescent="0.25">
      <c r="A6" s="45"/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7"/>
      <c r="O6" s="45"/>
      <c r="P6" s="45"/>
      <c r="Q6" s="45"/>
      <c r="R6" s="45"/>
      <c r="S6" s="45"/>
      <c r="T6" s="45"/>
      <c r="U6" s="45"/>
      <c r="V6" s="43"/>
      <c r="W6" s="43"/>
      <c r="X6" s="7">
        <v>3712</v>
      </c>
      <c r="Y6" s="7" t="s">
        <v>62</v>
      </c>
      <c r="Z6" s="8">
        <f>8104+300</f>
        <v>8404</v>
      </c>
      <c r="AA6" s="8">
        <f>+Z6</f>
        <v>8404</v>
      </c>
      <c r="AB6" s="8">
        <v>0</v>
      </c>
      <c r="AC6" s="9">
        <v>42464</v>
      </c>
      <c r="AD6" s="10" t="s">
        <v>61</v>
      </c>
      <c r="AE6" s="10" t="s">
        <v>61</v>
      </c>
      <c r="AF6" s="10" t="s">
        <v>61</v>
      </c>
    </row>
    <row r="7" spans="1:32" x14ac:dyDescent="0.25">
      <c r="A7" s="44">
        <v>2016</v>
      </c>
      <c r="B7" s="44" t="s">
        <v>91</v>
      </c>
      <c r="C7" s="44" t="s">
        <v>63</v>
      </c>
      <c r="D7" s="44">
        <v>39.5</v>
      </c>
      <c r="E7" s="44" t="s">
        <v>64</v>
      </c>
      <c r="F7" s="44" t="s">
        <v>64</v>
      </c>
      <c r="G7" s="44" t="s">
        <v>48</v>
      </c>
      <c r="H7" s="44" t="s">
        <v>65</v>
      </c>
      <c r="I7" s="44" t="s">
        <v>66</v>
      </c>
      <c r="J7" s="44" t="s">
        <v>67</v>
      </c>
      <c r="K7" s="44" t="s">
        <v>52</v>
      </c>
      <c r="L7" s="44" t="s">
        <v>53</v>
      </c>
      <c r="M7" s="44">
        <v>1</v>
      </c>
      <c r="N7" s="46">
        <f>+Z7+Z8</f>
        <v>22594.78</v>
      </c>
      <c r="O7" s="44" t="s">
        <v>54</v>
      </c>
      <c r="P7" s="44" t="s">
        <v>55</v>
      </c>
      <c r="Q7" s="44" t="s">
        <v>56</v>
      </c>
      <c r="R7" s="44" t="s">
        <v>57</v>
      </c>
      <c r="S7" s="44" t="s">
        <v>58</v>
      </c>
      <c r="T7" s="44" t="s">
        <v>59</v>
      </c>
      <c r="U7" s="48" t="s">
        <v>52</v>
      </c>
      <c r="V7" s="42">
        <v>42466</v>
      </c>
      <c r="W7" s="42">
        <v>42468</v>
      </c>
      <c r="X7" s="7">
        <v>3761</v>
      </c>
      <c r="Y7" s="7" t="s">
        <v>60</v>
      </c>
      <c r="Z7" s="11">
        <f>10734.38+2206.43+1129.6+120.37</f>
        <v>14190.78</v>
      </c>
      <c r="AA7" s="8">
        <f t="shared" ref="AA7:AA17" si="0">+Z7</f>
        <v>14190.78</v>
      </c>
      <c r="AB7" s="8">
        <v>0</v>
      </c>
      <c r="AC7" s="9">
        <v>42464</v>
      </c>
      <c r="AD7" s="10" t="s">
        <v>61</v>
      </c>
      <c r="AE7" s="10" t="s">
        <v>61</v>
      </c>
      <c r="AF7" s="10" t="s">
        <v>61</v>
      </c>
    </row>
    <row r="8" spans="1:32" ht="30" x14ac:dyDescent="0.25">
      <c r="A8" s="45"/>
      <c r="B8" s="45"/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7"/>
      <c r="O8" s="45"/>
      <c r="P8" s="45"/>
      <c r="Q8" s="45"/>
      <c r="R8" s="45"/>
      <c r="S8" s="45"/>
      <c r="T8" s="45"/>
      <c r="U8" s="49"/>
      <c r="V8" s="43"/>
      <c r="W8" s="43"/>
      <c r="X8" s="7">
        <v>3712</v>
      </c>
      <c r="Y8" s="7" t="s">
        <v>62</v>
      </c>
      <c r="Z8" s="11">
        <f>8104+300</f>
        <v>8404</v>
      </c>
      <c r="AA8" s="8">
        <f t="shared" si="0"/>
        <v>8404</v>
      </c>
      <c r="AB8" s="8">
        <v>0</v>
      </c>
      <c r="AC8" s="9">
        <v>42464</v>
      </c>
      <c r="AD8" s="10" t="s">
        <v>61</v>
      </c>
      <c r="AE8" s="10" t="s">
        <v>61</v>
      </c>
      <c r="AF8" s="10" t="s">
        <v>61</v>
      </c>
    </row>
    <row r="9" spans="1:32" x14ac:dyDescent="0.25">
      <c r="A9" s="44">
        <v>2016</v>
      </c>
      <c r="B9" s="44" t="s">
        <v>91</v>
      </c>
      <c r="C9" s="44" t="s">
        <v>45</v>
      </c>
      <c r="D9" s="44">
        <v>48.5</v>
      </c>
      <c r="E9" s="44" t="s">
        <v>46</v>
      </c>
      <c r="F9" s="44" t="s">
        <v>47</v>
      </c>
      <c r="G9" s="44" t="s">
        <v>48</v>
      </c>
      <c r="H9" s="44" t="s">
        <v>49</v>
      </c>
      <c r="I9" s="44" t="s">
        <v>50</v>
      </c>
      <c r="J9" s="44" t="s">
        <v>51</v>
      </c>
      <c r="K9" s="44" t="s">
        <v>68</v>
      </c>
      <c r="L9" s="44" t="s">
        <v>69</v>
      </c>
      <c r="M9" s="44">
        <v>1</v>
      </c>
      <c r="N9" s="46">
        <f>+Z9+Z10</f>
        <v>8825</v>
      </c>
      <c r="O9" s="44" t="s">
        <v>54</v>
      </c>
      <c r="P9" s="44" t="s">
        <v>55</v>
      </c>
      <c r="Q9" s="44" t="s">
        <v>56</v>
      </c>
      <c r="R9" s="44" t="s">
        <v>54</v>
      </c>
      <c r="S9" s="44" t="s">
        <v>70</v>
      </c>
      <c r="T9" s="44" t="s">
        <v>71</v>
      </c>
      <c r="U9" s="44" t="s">
        <v>68</v>
      </c>
      <c r="V9" s="50">
        <v>42487</v>
      </c>
      <c r="W9" s="50">
        <v>42487</v>
      </c>
      <c r="X9" s="7">
        <v>3751</v>
      </c>
      <c r="Y9" s="7" t="s">
        <v>72</v>
      </c>
      <c r="Z9" s="8">
        <v>1129</v>
      </c>
      <c r="AA9" s="8">
        <f t="shared" si="0"/>
        <v>1129</v>
      </c>
      <c r="AB9" s="8">
        <v>0</v>
      </c>
      <c r="AC9" s="12">
        <v>42487</v>
      </c>
      <c r="AD9" s="10" t="s">
        <v>61</v>
      </c>
      <c r="AE9" s="10" t="s">
        <v>61</v>
      </c>
      <c r="AF9" s="10" t="s">
        <v>61</v>
      </c>
    </row>
    <row r="10" spans="1:32" x14ac:dyDescent="0.25">
      <c r="A10" s="45"/>
      <c r="B10" s="45"/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51"/>
      <c r="W10" s="51"/>
      <c r="X10" s="7">
        <v>3711</v>
      </c>
      <c r="Y10" s="7" t="s">
        <v>73</v>
      </c>
      <c r="Z10" s="8">
        <f>7396+300</f>
        <v>7696</v>
      </c>
      <c r="AA10" s="8">
        <f t="shared" si="0"/>
        <v>7696</v>
      </c>
      <c r="AB10" s="8">
        <v>0</v>
      </c>
      <c r="AC10" s="12">
        <v>42487</v>
      </c>
      <c r="AD10" s="10" t="s">
        <v>61</v>
      </c>
      <c r="AE10" s="10" t="s">
        <v>61</v>
      </c>
      <c r="AF10" s="10" t="s">
        <v>61</v>
      </c>
    </row>
    <row r="11" spans="1:32" x14ac:dyDescent="0.25">
      <c r="A11" s="44">
        <v>2016</v>
      </c>
      <c r="B11" s="44" t="s">
        <v>91</v>
      </c>
      <c r="C11" s="44" t="s">
        <v>74</v>
      </c>
      <c r="D11" s="44">
        <v>47.5</v>
      </c>
      <c r="E11" s="44" t="s">
        <v>74</v>
      </c>
      <c r="F11" s="44" t="s">
        <v>47</v>
      </c>
      <c r="G11" s="44" t="s">
        <v>48</v>
      </c>
      <c r="H11" s="44" t="s">
        <v>75</v>
      </c>
      <c r="I11" s="44" t="s">
        <v>76</v>
      </c>
      <c r="J11" s="44" t="s">
        <v>77</v>
      </c>
      <c r="K11" s="44" t="s">
        <v>68</v>
      </c>
      <c r="L11" s="44" t="s">
        <v>69</v>
      </c>
      <c r="M11" s="44">
        <v>1</v>
      </c>
      <c r="N11" s="46">
        <f>+Z11+Z12</f>
        <v>9133</v>
      </c>
      <c r="O11" s="44" t="s">
        <v>54</v>
      </c>
      <c r="P11" s="44" t="s">
        <v>55</v>
      </c>
      <c r="Q11" s="44" t="s">
        <v>56</v>
      </c>
      <c r="R11" s="44" t="s">
        <v>54</v>
      </c>
      <c r="S11" s="44" t="s">
        <v>70</v>
      </c>
      <c r="T11" s="44" t="s">
        <v>71</v>
      </c>
      <c r="U11" s="44" t="s">
        <v>68</v>
      </c>
      <c r="V11" s="42">
        <v>42487</v>
      </c>
      <c r="W11" s="42">
        <v>42488</v>
      </c>
      <c r="X11" s="13">
        <v>3751</v>
      </c>
      <c r="Y11" s="13" t="s">
        <v>72</v>
      </c>
      <c r="Z11" s="11">
        <v>1129</v>
      </c>
      <c r="AA11" s="11">
        <f t="shared" si="0"/>
        <v>1129</v>
      </c>
      <c r="AB11" s="8">
        <v>0</v>
      </c>
      <c r="AC11" s="12">
        <v>42487</v>
      </c>
      <c r="AD11" s="10" t="s">
        <v>61</v>
      </c>
      <c r="AE11" s="10" t="s">
        <v>61</v>
      </c>
      <c r="AF11" s="10" t="s">
        <v>61</v>
      </c>
    </row>
    <row r="12" spans="1:32" x14ac:dyDescent="0.25">
      <c r="A12" s="45"/>
      <c r="B12" s="45"/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7"/>
      <c r="O12" s="45"/>
      <c r="P12" s="45"/>
      <c r="Q12" s="45"/>
      <c r="R12" s="45"/>
      <c r="S12" s="45"/>
      <c r="T12" s="45"/>
      <c r="U12" s="45"/>
      <c r="V12" s="43"/>
      <c r="W12" s="43"/>
      <c r="X12" s="13">
        <v>3711</v>
      </c>
      <c r="Y12" s="13" t="s">
        <v>73</v>
      </c>
      <c r="Z12" s="11">
        <f>7704+300</f>
        <v>8004</v>
      </c>
      <c r="AA12" s="11">
        <f t="shared" si="0"/>
        <v>8004</v>
      </c>
      <c r="AB12" s="8">
        <v>0</v>
      </c>
      <c r="AC12" s="12">
        <v>42487</v>
      </c>
      <c r="AD12" s="10" t="s">
        <v>61</v>
      </c>
      <c r="AE12" s="10" t="s">
        <v>61</v>
      </c>
      <c r="AF12" s="10" t="s">
        <v>61</v>
      </c>
    </row>
    <row r="13" spans="1:32" ht="30" x14ac:dyDescent="0.25">
      <c r="A13" s="7">
        <v>2016</v>
      </c>
      <c r="B13" s="7" t="s">
        <v>91</v>
      </c>
      <c r="C13" s="7" t="s">
        <v>63</v>
      </c>
      <c r="D13" s="7">
        <v>39.5</v>
      </c>
      <c r="E13" s="7" t="s">
        <v>64</v>
      </c>
      <c r="F13" s="7" t="s">
        <v>64</v>
      </c>
      <c r="G13" s="7" t="s">
        <v>48</v>
      </c>
      <c r="H13" s="7" t="s">
        <v>65</v>
      </c>
      <c r="I13" s="7" t="s">
        <v>66</v>
      </c>
      <c r="J13" s="7" t="s">
        <v>67</v>
      </c>
      <c r="K13" s="7" t="s">
        <v>68</v>
      </c>
      <c r="L13" s="14" t="s">
        <v>69</v>
      </c>
      <c r="M13" s="7">
        <v>1</v>
      </c>
      <c r="N13" s="15">
        <f>+Z13</f>
        <v>7076</v>
      </c>
      <c r="O13" s="7" t="s">
        <v>54</v>
      </c>
      <c r="P13" s="7" t="s">
        <v>55</v>
      </c>
      <c r="Q13" s="7" t="s">
        <v>56</v>
      </c>
      <c r="R13" s="7" t="s">
        <v>54</v>
      </c>
      <c r="S13" s="7" t="s">
        <v>70</v>
      </c>
      <c r="T13" s="7" t="s">
        <v>71</v>
      </c>
      <c r="U13" s="7" t="s">
        <v>68</v>
      </c>
      <c r="V13" s="16">
        <v>42487</v>
      </c>
      <c r="W13" s="17">
        <v>42488</v>
      </c>
      <c r="X13" s="13">
        <v>3711</v>
      </c>
      <c r="Y13" s="13" t="s">
        <v>73</v>
      </c>
      <c r="Z13" s="11">
        <f>6776+300</f>
        <v>7076</v>
      </c>
      <c r="AA13" s="11">
        <f t="shared" si="0"/>
        <v>7076</v>
      </c>
      <c r="AB13" s="8">
        <v>0</v>
      </c>
      <c r="AC13" s="12">
        <v>42487</v>
      </c>
      <c r="AD13" s="10" t="s">
        <v>61</v>
      </c>
      <c r="AE13" s="10" t="s">
        <v>61</v>
      </c>
      <c r="AF13" s="10" t="s">
        <v>61</v>
      </c>
    </row>
    <row r="14" spans="1:32" x14ac:dyDescent="0.25">
      <c r="A14" s="44">
        <v>2016</v>
      </c>
      <c r="B14" s="44" t="s">
        <v>91</v>
      </c>
      <c r="C14" s="44" t="s">
        <v>78</v>
      </c>
      <c r="D14" s="44">
        <v>25.5</v>
      </c>
      <c r="E14" s="44" t="s">
        <v>78</v>
      </c>
      <c r="F14" s="44" t="s">
        <v>78</v>
      </c>
      <c r="G14" s="44" t="s">
        <v>79</v>
      </c>
      <c r="H14" s="44" t="s">
        <v>80</v>
      </c>
      <c r="I14" s="44" t="s">
        <v>81</v>
      </c>
      <c r="J14" s="44" t="s">
        <v>82</v>
      </c>
      <c r="K14" s="44" t="s">
        <v>68</v>
      </c>
      <c r="L14" s="44" t="s">
        <v>69</v>
      </c>
      <c r="M14" s="44">
        <v>1</v>
      </c>
      <c r="N14" s="46">
        <f>+Z14+Z15</f>
        <v>7725</v>
      </c>
      <c r="O14" s="44" t="s">
        <v>54</v>
      </c>
      <c r="P14" s="44" t="s">
        <v>55</v>
      </c>
      <c r="Q14" s="44" t="s">
        <v>56</v>
      </c>
      <c r="R14" s="44" t="s">
        <v>54</v>
      </c>
      <c r="S14" s="44" t="s">
        <v>70</v>
      </c>
      <c r="T14" s="44" t="s">
        <v>71</v>
      </c>
      <c r="U14" s="44" t="s">
        <v>68</v>
      </c>
      <c r="V14" s="42">
        <v>42487</v>
      </c>
      <c r="W14" s="42">
        <v>42488</v>
      </c>
      <c r="X14" s="13">
        <v>3751</v>
      </c>
      <c r="Y14" s="13" t="s">
        <v>72</v>
      </c>
      <c r="Z14" s="11">
        <v>881</v>
      </c>
      <c r="AA14" s="11">
        <f t="shared" si="0"/>
        <v>881</v>
      </c>
      <c r="AB14" s="8">
        <v>0</v>
      </c>
      <c r="AC14" s="12">
        <v>42487</v>
      </c>
      <c r="AD14" s="10" t="s">
        <v>61</v>
      </c>
      <c r="AE14" s="10" t="s">
        <v>61</v>
      </c>
      <c r="AF14" s="10" t="s">
        <v>61</v>
      </c>
    </row>
    <row r="15" spans="1:32" x14ac:dyDescent="0.25">
      <c r="A15" s="45"/>
      <c r="B15" s="45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7"/>
      <c r="O15" s="45"/>
      <c r="P15" s="45"/>
      <c r="Q15" s="45"/>
      <c r="R15" s="45"/>
      <c r="S15" s="45"/>
      <c r="T15" s="45"/>
      <c r="U15" s="45"/>
      <c r="V15" s="43"/>
      <c r="W15" s="43"/>
      <c r="X15" s="18">
        <v>3711</v>
      </c>
      <c r="Y15" s="13" t="s">
        <v>73</v>
      </c>
      <c r="Z15" s="11">
        <f>6544+300</f>
        <v>6844</v>
      </c>
      <c r="AA15" s="11">
        <f t="shared" si="0"/>
        <v>6844</v>
      </c>
      <c r="AB15" s="8">
        <v>0</v>
      </c>
      <c r="AC15" s="12">
        <v>42487</v>
      </c>
      <c r="AD15" s="10" t="s">
        <v>61</v>
      </c>
      <c r="AE15" s="10" t="s">
        <v>61</v>
      </c>
      <c r="AF15" s="10" t="s">
        <v>61</v>
      </c>
    </row>
    <row r="16" spans="1:32" ht="39" customHeight="1" x14ac:dyDescent="0.25">
      <c r="A16" s="44">
        <v>2016</v>
      </c>
      <c r="B16" s="44" t="s">
        <v>91</v>
      </c>
      <c r="C16" s="44" t="s">
        <v>45</v>
      </c>
      <c r="D16" s="44">
        <v>48.5</v>
      </c>
      <c r="E16" s="44" t="s">
        <v>46</v>
      </c>
      <c r="F16" s="44" t="s">
        <v>47</v>
      </c>
      <c r="G16" s="44" t="s">
        <v>48</v>
      </c>
      <c r="H16" s="44" t="s">
        <v>49</v>
      </c>
      <c r="I16" s="44" t="s">
        <v>50</v>
      </c>
      <c r="J16" s="44" t="s">
        <v>51</v>
      </c>
      <c r="K16" s="44" t="s">
        <v>83</v>
      </c>
      <c r="L16" s="44" t="s">
        <v>53</v>
      </c>
      <c r="M16" s="44">
        <v>1</v>
      </c>
      <c r="N16" s="46">
        <f>+Z16+Z17</f>
        <v>147329.47999999998</v>
      </c>
      <c r="O16" s="44" t="s">
        <v>54</v>
      </c>
      <c r="P16" s="44" t="s">
        <v>55</v>
      </c>
      <c r="Q16" s="44" t="s">
        <v>56</v>
      </c>
      <c r="R16" s="44" t="s">
        <v>84</v>
      </c>
      <c r="S16" s="44" t="s">
        <v>85</v>
      </c>
      <c r="T16" s="44" t="s">
        <v>86</v>
      </c>
      <c r="U16" s="44" t="s">
        <v>83</v>
      </c>
      <c r="V16" s="42">
        <v>42517</v>
      </c>
      <c r="W16" s="42">
        <v>42523</v>
      </c>
      <c r="X16" s="13">
        <v>3712</v>
      </c>
      <c r="Y16" s="7" t="s">
        <v>87</v>
      </c>
      <c r="Z16" s="11">
        <v>113917</v>
      </c>
      <c r="AA16" s="11">
        <f t="shared" si="0"/>
        <v>113917</v>
      </c>
      <c r="AB16" s="8">
        <v>0</v>
      </c>
      <c r="AC16" s="12">
        <v>42517</v>
      </c>
      <c r="AD16" s="10" t="s">
        <v>61</v>
      </c>
      <c r="AE16" s="10" t="s">
        <v>61</v>
      </c>
      <c r="AF16" s="10" t="s">
        <v>61</v>
      </c>
    </row>
    <row r="17" spans="1:32" ht="39" customHeight="1" x14ac:dyDescent="0.25">
      <c r="A17" s="45"/>
      <c r="B17" s="45"/>
      <c r="C17" s="45"/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45"/>
      <c r="T17" s="45"/>
      <c r="U17" s="45"/>
      <c r="V17" s="43"/>
      <c r="W17" s="43"/>
      <c r="X17" s="13">
        <v>3761</v>
      </c>
      <c r="Y17" s="7" t="s">
        <v>88</v>
      </c>
      <c r="Z17" s="11">
        <f>21257.48+3039+6685+2431</f>
        <v>33412.479999999996</v>
      </c>
      <c r="AA17" s="11">
        <f t="shared" si="0"/>
        <v>33412.479999999996</v>
      </c>
      <c r="AB17" s="8">
        <v>0</v>
      </c>
      <c r="AC17" s="12">
        <v>42517</v>
      </c>
      <c r="AD17" s="10" t="s">
        <v>61</v>
      </c>
      <c r="AE17" s="10" t="s">
        <v>61</v>
      </c>
      <c r="AF17" s="10" t="s">
        <v>61</v>
      </c>
    </row>
    <row r="18" spans="1:32" x14ac:dyDescent="0.25">
      <c r="A18" s="19"/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20"/>
      <c r="Y18" s="20"/>
      <c r="Z18" s="20"/>
      <c r="AA18" s="20"/>
      <c r="AB18" s="20"/>
      <c r="AC18" s="20"/>
      <c r="AD18" s="20"/>
      <c r="AE18" s="20"/>
      <c r="AF18" s="20"/>
    </row>
    <row r="19" spans="1:32" x14ac:dyDescent="0.25">
      <c r="A19" s="19"/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20"/>
      <c r="Y19" s="20"/>
      <c r="Z19" s="20"/>
      <c r="AA19" s="20"/>
      <c r="AB19" s="20"/>
      <c r="AC19" s="20"/>
      <c r="AD19" s="20"/>
      <c r="AE19" s="20"/>
      <c r="AF19" s="20"/>
    </row>
    <row r="20" spans="1:32" x14ac:dyDescent="0.25">
      <c r="A20" s="19"/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20"/>
      <c r="Y20" s="20"/>
      <c r="Z20" s="20"/>
      <c r="AA20" s="20"/>
      <c r="AB20" s="20"/>
      <c r="AC20" s="20"/>
      <c r="AD20" s="20"/>
      <c r="AE20" s="20"/>
      <c r="AF20" s="20"/>
    </row>
    <row r="21" spans="1:32" x14ac:dyDescent="0.25">
      <c r="A21" s="19"/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20"/>
      <c r="Y21" s="20"/>
      <c r="Z21" s="20"/>
      <c r="AA21" s="20"/>
      <c r="AB21" s="20"/>
      <c r="AC21" s="20"/>
      <c r="AD21" s="20"/>
      <c r="AE21" s="20"/>
      <c r="AF21" s="20"/>
    </row>
    <row r="22" spans="1:32" x14ac:dyDescent="0.25">
      <c r="A22" s="19"/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20"/>
      <c r="Y22" s="20"/>
      <c r="Z22" s="20"/>
      <c r="AA22" s="20"/>
      <c r="AB22" s="20"/>
      <c r="AC22" s="20"/>
      <c r="AD22" s="20"/>
      <c r="AE22" s="20"/>
      <c r="AF22" s="20"/>
    </row>
    <row r="23" spans="1:32" x14ac:dyDescent="0.25">
      <c r="A23" s="4" t="s">
        <v>39</v>
      </c>
    </row>
    <row r="24" spans="1:32" x14ac:dyDescent="0.25">
      <c r="A24" s="4" t="s">
        <v>40</v>
      </c>
    </row>
    <row r="25" spans="1:32" x14ac:dyDescent="0.25">
      <c r="A25" s="4" t="s">
        <v>92</v>
      </c>
    </row>
    <row r="26" spans="1:32" x14ac:dyDescent="0.25">
      <c r="A26" s="4" t="s">
        <v>93</v>
      </c>
    </row>
  </sheetData>
  <mergeCells count="170">
    <mergeCell ref="V16:V17"/>
    <mergeCell ref="W16:W17"/>
    <mergeCell ref="L16:L17"/>
    <mergeCell ref="M16:M17"/>
    <mergeCell ref="N16:N17"/>
    <mergeCell ref="O16:O17"/>
    <mergeCell ref="P16:P17"/>
    <mergeCell ref="Q16:Q17"/>
    <mergeCell ref="J16:J17"/>
    <mergeCell ref="K16:K17"/>
    <mergeCell ref="S14:S15"/>
    <mergeCell ref="T14:T15"/>
    <mergeCell ref="U14:U15"/>
    <mergeCell ref="F14:F15"/>
    <mergeCell ref="R16:R17"/>
    <mergeCell ref="S16:S17"/>
    <mergeCell ref="T16:T17"/>
    <mergeCell ref="U16:U17"/>
    <mergeCell ref="A16:A17"/>
    <mergeCell ref="B16:B17"/>
    <mergeCell ref="C16:C17"/>
    <mergeCell ref="D16:D17"/>
    <mergeCell ref="E16:E17"/>
    <mergeCell ref="M14:M15"/>
    <mergeCell ref="N14:N15"/>
    <mergeCell ref="O14:O15"/>
    <mergeCell ref="P14:P15"/>
    <mergeCell ref="G14:G15"/>
    <mergeCell ref="H14:H15"/>
    <mergeCell ref="I14:I15"/>
    <mergeCell ref="J14:J15"/>
    <mergeCell ref="K14:K15"/>
    <mergeCell ref="L14:L15"/>
    <mergeCell ref="A14:A15"/>
    <mergeCell ref="B14:B15"/>
    <mergeCell ref="C14:C15"/>
    <mergeCell ref="D14:D15"/>
    <mergeCell ref="E14:E15"/>
    <mergeCell ref="F16:F17"/>
    <mergeCell ref="G16:G17"/>
    <mergeCell ref="H16:H17"/>
    <mergeCell ref="I16:I17"/>
    <mergeCell ref="V11:V12"/>
    <mergeCell ref="W11:W12"/>
    <mergeCell ref="L11:L12"/>
    <mergeCell ref="M11:M12"/>
    <mergeCell ref="N11:N12"/>
    <mergeCell ref="O11:O12"/>
    <mergeCell ref="P11:P12"/>
    <mergeCell ref="Q11:Q12"/>
    <mergeCell ref="V14:V15"/>
    <mergeCell ref="W14:W15"/>
    <mergeCell ref="Q14:Q15"/>
    <mergeCell ref="R14:R15"/>
    <mergeCell ref="J11:J12"/>
    <mergeCell ref="K11:K12"/>
    <mergeCell ref="S9:S10"/>
    <mergeCell ref="T9:T10"/>
    <mergeCell ref="U9:U10"/>
    <mergeCell ref="F9:F10"/>
    <mergeCell ref="R11:R12"/>
    <mergeCell ref="S11:S12"/>
    <mergeCell ref="T11:T12"/>
    <mergeCell ref="U11:U12"/>
    <mergeCell ref="A11:A12"/>
    <mergeCell ref="B11:B12"/>
    <mergeCell ref="C11:C12"/>
    <mergeCell ref="D11:D12"/>
    <mergeCell ref="E11:E12"/>
    <mergeCell ref="M9:M10"/>
    <mergeCell ref="N9:N10"/>
    <mergeCell ref="O9:O10"/>
    <mergeCell ref="P9:P10"/>
    <mergeCell ref="G9:G10"/>
    <mergeCell ref="H9:H10"/>
    <mergeCell ref="I9:I10"/>
    <mergeCell ref="J9:J10"/>
    <mergeCell ref="K9:K10"/>
    <mergeCell ref="L9:L10"/>
    <mergeCell ref="A9:A10"/>
    <mergeCell ref="B9:B10"/>
    <mergeCell ref="C9:C10"/>
    <mergeCell ref="D9:D10"/>
    <mergeCell ref="E9:E10"/>
    <mergeCell ref="F11:F12"/>
    <mergeCell ref="G11:G12"/>
    <mergeCell ref="H11:H12"/>
    <mergeCell ref="I11:I12"/>
    <mergeCell ref="V7:V8"/>
    <mergeCell ref="W7:W8"/>
    <mergeCell ref="L7:L8"/>
    <mergeCell ref="M7:M8"/>
    <mergeCell ref="N7:N8"/>
    <mergeCell ref="O7:O8"/>
    <mergeCell ref="P7:P8"/>
    <mergeCell ref="Q7:Q8"/>
    <mergeCell ref="V9:V10"/>
    <mergeCell ref="W9:W10"/>
    <mergeCell ref="Q9:Q10"/>
    <mergeCell ref="R9:R10"/>
    <mergeCell ref="F7:F8"/>
    <mergeCell ref="G7:G8"/>
    <mergeCell ref="H7:H8"/>
    <mergeCell ref="I7:I8"/>
    <mergeCell ref="J7:J8"/>
    <mergeCell ref="K7:K8"/>
    <mergeCell ref="S5:S6"/>
    <mergeCell ref="T5:T6"/>
    <mergeCell ref="U5:U6"/>
    <mergeCell ref="F5:F6"/>
    <mergeCell ref="R7:R8"/>
    <mergeCell ref="S7:S8"/>
    <mergeCell ref="T7:T8"/>
    <mergeCell ref="U7:U8"/>
    <mergeCell ref="V5:V6"/>
    <mergeCell ref="W5:W6"/>
    <mergeCell ref="A7:A8"/>
    <mergeCell ref="B7:B8"/>
    <mergeCell ref="C7:C8"/>
    <mergeCell ref="D7:D8"/>
    <mergeCell ref="E7:E8"/>
    <mergeCell ref="M5:M6"/>
    <mergeCell ref="N5:N6"/>
    <mergeCell ref="O5:O6"/>
    <mergeCell ref="P5:P6"/>
    <mergeCell ref="Q5:Q6"/>
    <mergeCell ref="R5:R6"/>
    <mergeCell ref="G5:G6"/>
    <mergeCell ref="H5:H6"/>
    <mergeCell ref="I5:I6"/>
    <mergeCell ref="J5:J6"/>
    <mergeCell ref="K5:K6"/>
    <mergeCell ref="L5:L6"/>
    <mergeCell ref="A5:A6"/>
    <mergeCell ref="B5:B6"/>
    <mergeCell ref="C5:C6"/>
    <mergeCell ref="D5:D6"/>
    <mergeCell ref="E5:E6"/>
    <mergeCell ref="AA3:AA4"/>
    <mergeCell ref="AB3:AB4"/>
    <mergeCell ref="AC3:AC4"/>
    <mergeCell ref="AD3:AD4"/>
    <mergeCell ref="AE3:AE4"/>
    <mergeCell ref="AF3:AF4"/>
    <mergeCell ref="H3:H4"/>
    <mergeCell ref="I3:I4"/>
    <mergeCell ref="J3:J4"/>
    <mergeCell ref="O3:Q3"/>
    <mergeCell ref="R3:T3"/>
    <mergeCell ref="U3:U4"/>
    <mergeCell ref="L2:L4"/>
    <mergeCell ref="M2:M4"/>
    <mergeCell ref="N2:N4"/>
    <mergeCell ref="O2:W2"/>
    <mergeCell ref="X2:AB2"/>
    <mergeCell ref="AC2:AF2"/>
    <mergeCell ref="V3:W3"/>
    <mergeCell ref="X3:X4"/>
    <mergeCell ref="Y3:Y4"/>
    <mergeCell ref="Z3:Z4"/>
    <mergeCell ref="G1:M1"/>
    <mergeCell ref="A2:A4"/>
    <mergeCell ref="B2:B4"/>
    <mergeCell ref="C2:C4"/>
    <mergeCell ref="D2:D4"/>
    <mergeCell ref="E2:E4"/>
    <mergeCell ref="F2:F4"/>
    <mergeCell ref="G2:G4"/>
    <mergeCell ref="H2:J2"/>
    <mergeCell ref="K2:K4"/>
  </mergeCells>
  <hyperlinks>
    <hyperlink ref="AD5" r:id="rId1"/>
    <hyperlink ref="AF5" r:id="rId2"/>
    <hyperlink ref="AD9" r:id="rId3"/>
    <hyperlink ref="AD16" r:id="rId4"/>
    <hyperlink ref="AE16" r:id="rId5"/>
    <hyperlink ref="AD6:AD8" r:id="rId6" display="LINK"/>
    <hyperlink ref="AE5" r:id="rId7"/>
    <hyperlink ref="AE6:AE8" r:id="rId8" display="LINK"/>
    <hyperlink ref="AD10:AD15" r:id="rId9" display="LINK"/>
    <hyperlink ref="AE9" r:id="rId10"/>
    <hyperlink ref="AE10:AE15" r:id="rId11" display="LINK"/>
    <hyperlink ref="AD17" r:id="rId12"/>
    <hyperlink ref="AE17" r:id="rId13"/>
    <hyperlink ref="AF6:AF17" r:id="rId14" display="LINK"/>
  </hyperlinks>
  <pageMargins left="0.7" right="0.7" top="0.75" bottom="0.75" header="0.3" footer="0.3"/>
  <pageSetup orientation="portrait" r:id="rId1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5"/>
  <sheetViews>
    <sheetView tabSelected="1" topLeftCell="AA1" workbookViewId="0">
      <selection activeCell="AE6" sqref="AE6"/>
    </sheetView>
  </sheetViews>
  <sheetFormatPr baseColWidth="10" defaultRowHeight="15" x14ac:dyDescent="0.25"/>
  <cols>
    <col min="2" max="2" width="12.5703125" customWidth="1"/>
    <col min="3" max="3" width="41.28515625" customWidth="1"/>
    <col min="5" max="7" width="29.140625" customWidth="1"/>
    <col min="8" max="10" width="14.7109375" customWidth="1"/>
    <col min="11" max="11" width="34.5703125" customWidth="1"/>
    <col min="12" max="12" width="13.5703125" customWidth="1"/>
    <col min="13" max="13" width="27.42578125" customWidth="1"/>
    <col min="14" max="14" width="16" customWidth="1"/>
    <col min="21" max="21" width="36" customWidth="1"/>
    <col min="22" max="22" width="12" customWidth="1"/>
    <col min="23" max="23" width="12.7109375" customWidth="1"/>
    <col min="24" max="24" width="19.140625" customWidth="1"/>
    <col min="25" max="25" width="30.5703125" customWidth="1"/>
    <col min="26" max="26" width="20.140625" customWidth="1"/>
    <col min="27" max="27" width="21.42578125" customWidth="1"/>
    <col min="28" max="28" width="18" customWidth="1"/>
    <col min="29" max="29" width="18.5703125" customWidth="1"/>
    <col min="30" max="30" width="34.140625" customWidth="1"/>
    <col min="31" max="31" width="17" customWidth="1"/>
    <col min="32" max="32" width="24.5703125" customWidth="1"/>
  </cols>
  <sheetData>
    <row r="1" spans="1:32" ht="15" customHeight="1" x14ac:dyDescent="0.25">
      <c r="G1" s="21" t="s">
        <v>0</v>
      </c>
      <c r="H1" s="21"/>
      <c r="I1" s="21"/>
      <c r="J1" s="21"/>
      <c r="K1" s="21"/>
      <c r="L1" s="21"/>
      <c r="M1" s="21"/>
    </row>
    <row r="2" spans="1:32" ht="55.5" customHeight="1" x14ac:dyDescent="0.25">
      <c r="A2" s="36" t="s">
        <v>1</v>
      </c>
      <c r="B2" s="36" t="s">
        <v>2</v>
      </c>
      <c r="C2" s="36" t="s">
        <v>3</v>
      </c>
      <c r="D2" s="36" t="s">
        <v>4</v>
      </c>
      <c r="E2" s="36" t="s">
        <v>5</v>
      </c>
      <c r="F2" s="36" t="s">
        <v>6</v>
      </c>
      <c r="G2" s="36" t="s">
        <v>7</v>
      </c>
      <c r="H2" s="39" t="s">
        <v>8</v>
      </c>
      <c r="I2" s="39"/>
      <c r="J2" s="39"/>
      <c r="K2" s="36" t="s">
        <v>9</v>
      </c>
      <c r="L2" s="36" t="s">
        <v>10</v>
      </c>
      <c r="M2" s="36" t="s">
        <v>11</v>
      </c>
      <c r="N2" s="36" t="s">
        <v>12</v>
      </c>
      <c r="O2" s="39" t="s">
        <v>13</v>
      </c>
      <c r="P2" s="39"/>
      <c r="Q2" s="39"/>
      <c r="R2" s="39"/>
      <c r="S2" s="39"/>
      <c r="T2" s="39"/>
      <c r="U2" s="39"/>
      <c r="V2" s="39"/>
      <c r="W2" s="40"/>
      <c r="X2" s="41" t="s">
        <v>14</v>
      </c>
      <c r="Y2" s="41"/>
      <c r="Z2" s="41"/>
      <c r="AA2" s="41"/>
      <c r="AB2" s="41"/>
      <c r="AC2" s="41" t="s">
        <v>15</v>
      </c>
      <c r="AD2" s="41"/>
      <c r="AE2" s="41"/>
      <c r="AF2" s="41"/>
    </row>
    <row r="3" spans="1:32" ht="31.5" customHeight="1" x14ac:dyDescent="0.25">
      <c r="A3" s="37"/>
      <c r="B3" s="37"/>
      <c r="C3" s="37"/>
      <c r="D3" s="37"/>
      <c r="E3" s="37"/>
      <c r="F3" s="37"/>
      <c r="G3" s="37"/>
      <c r="H3" s="39" t="s">
        <v>16</v>
      </c>
      <c r="I3" s="39" t="s">
        <v>17</v>
      </c>
      <c r="J3" s="39" t="s">
        <v>18</v>
      </c>
      <c r="K3" s="37"/>
      <c r="L3" s="37"/>
      <c r="M3" s="37"/>
      <c r="N3" s="37"/>
      <c r="O3" s="39" t="s">
        <v>19</v>
      </c>
      <c r="P3" s="39"/>
      <c r="Q3" s="39"/>
      <c r="R3" s="39" t="s">
        <v>20</v>
      </c>
      <c r="S3" s="39"/>
      <c r="T3" s="39"/>
      <c r="U3" s="36" t="s">
        <v>21</v>
      </c>
      <c r="V3" s="39" t="s">
        <v>22</v>
      </c>
      <c r="W3" s="40"/>
      <c r="X3" s="36" t="s">
        <v>23</v>
      </c>
      <c r="Y3" s="36" t="s">
        <v>24</v>
      </c>
      <c r="Z3" s="36" t="s">
        <v>25</v>
      </c>
      <c r="AA3" s="36" t="s">
        <v>26</v>
      </c>
      <c r="AB3" s="36" t="s">
        <v>27</v>
      </c>
      <c r="AC3" s="36" t="s">
        <v>28</v>
      </c>
      <c r="AD3" s="39" t="s">
        <v>29</v>
      </c>
      <c r="AE3" s="39" t="s">
        <v>30</v>
      </c>
      <c r="AF3" s="39" t="s">
        <v>31</v>
      </c>
    </row>
    <row r="4" spans="1:32" ht="42" customHeight="1" x14ac:dyDescent="0.25">
      <c r="A4" s="38"/>
      <c r="B4" s="38"/>
      <c r="C4" s="38"/>
      <c r="D4" s="38"/>
      <c r="E4" s="38"/>
      <c r="F4" s="38"/>
      <c r="G4" s="38"/>
      <c r="H4" s="39"/>
      <c r="I4" s="39"/>
      <c r="J4" s="39"/>
      <c r="K4" s="38"/>
      <c r="L4" s="38"/>
      <c r="M4" s="38"/>
      <c r="N4" s="38"/>
      <c r="O4" s="5" t="s">
        <v>32</v>
      </c>
      <c r="P4" s="5" t="s">
        <v>33</v>
      </c>
      <c r="Q4" s="5" t="s">
        <v>34</v>
      </c>
      <c r="R4" s="5" t="s">
        <v>32</v>
      </c>
      <c r="S4" s="5" t="s">
        <v>33</v>
      </c>
      <c r="T4" s="5" t="s">
        <v>34</v>
      </c>
      <c r="U4" s="37"/>
      <c r="V4" s="5" t="s">
        <v>35</v>
      </c>
      <c r="W4" s="6" t="s">
        <v>36</v>
      </c>
      <c r="X4" s="38"/>
      <c r="Y4" s="38"/>
      <c r="Z4" s="38"/>
      <c r="AA4" s="38"/>
      <c r="AB4" s="38"/>
      <c r="AC4" s="38"/>
      <c r="AD4" s="39"/>
      <c r="AE4" s="39"/>
      <c r="AF4" s="39"/>
    </row>
    <row r="5" spans="1:32" x14ac:dyDescent="0.25">
      <c r="A5" s="44">
        <v>2016</v>
      </c>
      <c r="B5" s="44" t="s">
        <v>94</v>
      </c>
      <c r="C5" s="44" t="s">
        <v>45</v>
      </c>
      <c r="D5" s="44">
        <v>48.5</v>
      </c>
      <c r="E5" s="44" t="s">
        <v>46</v>
      </c>
      <c r="F5" s="44" t="s">
        <v>47</v>
      </c>
      <c r="G5" s="44" t="s">
        <v>48</v>
      </c>
      <c r="H5" s="44" t="s">
        <v>49</v>
      </c>
      <c r="I5" s="44" t="s">
        <v>50</v>
      </c>
      <c r="J5" s="44" t="s">
        <v>51</v>
      </c>
      <c r="K5" s="44" t="s">
        <v>52</v>
      </c>
      <c r="L5" s="44" t="s">
        <v>53</v>
      </c>
      <c r="M5" s="44">
        <v>1</v>
      </c>
      <c r="N5" s="46">
        <f>+Z5+Z6</f>
        <v>27112.29</v>
      </c>
      <c r="O5" s="44" t="s">
        <v>54</v>
      </c>
      <c r="P5" s="44" t="s">
        <v>55</v>
      </c>
      <c r="Q5" s="44" t="s">
        <v>56</v>
      </c>
      <c r="R5" s="44" t="s">
        <v>57</v>
      </c>
      <c r="S5" s="44" t="s">
        <v>58</v>
      </c>
      <c r="T5" s="44" t="s">
        <v>59</v>
      </c>
      <c r="U5" s="44" t="s">
        <v>52</v>
      </c>
      <c r="V5" s="42">
        <v>42466</v>
      </c>
      <c r="W5" s="42">
        <v>42468</v>
      </c>
      <c r="X5" s="7">
        <v>3761</v>
      </c>
      <c r="Y5" s="7" t="s">
        <v>60</v>
      </c>
      <c r="Z5" s="8">
        <f>4412.5+5295+882.5+7060+1058.29</f>
        <v>18708.29</v>
      </c>
      <c r="AA5" s="8">
        <f>4412.5+5295+882.5+7060+1058.29</f>
        <v>18708.29</v>
      </c>
      <c r="AB5" s="8">
        <v>0</v>
      </c>
      <c r="AC5" s="9">
        <v>42464</v>
      </c>
      <c r="AD5" s="10" t="s">
        <v>61</v>
      </c>
      <c r="AE5" s="10" t="s">
        <v>61</v>
      </c>
      <c r="AF5" s="10" t="s">
        <v>61</v>
      </c>
    </row>
    <row r="6" spans="1:32" ht="30" x14ac:dyDescent="0.25">
      <c r="A6" s="45"/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7"/>
      <c r="O6" s="45"/>
      <c r="P6" s="45"/>
      <c r="Q6" s="45"/>
      <c r="R6" s="45"/>
      <c r="S6" s="45"/>
      <c r="T6" s="45"/>
      <c r="U6" s="45"/>
      <c r="V6" s="43"/>
      <c r="W6" s="43"/>
      <c r="X6" s="7">
        <v>3712</v>
      </c>
      <c r="Y6" s="7" t="s">
        <v>62</v>
      </c>
      <c r="Z6" s="8">
        <f>8104+300</f>
        <v>8404</v>
      </c>
      <c r="AA6" s="8">
        <f>+Z6</f>
        <v>8404</v>
      </c>
      <c r="AB6" s="8">
        <v>0</v>
      </c>
      <c r="AC6" s="9">
        <v>42464</v>
      </c>
      <c r="AD6" s="10" t="s">
        <v>61</v>
      </c>
      <c r="AE6" s="10" t="s">
        <v>61</v>
      </c>
      <c r="AF6" s="10" t="s">
        <v>61</v>
      </c>
    </row>
    <row r="7" spans="1:32" x14ac:dyDescent="0.25">
      <c r="A7" s="44">
        <v>2016</v>
      </c>
      <c r="B7" s="44" t="s">
        <v>94</v>
      </c>
      <c r="C7" s="44" t="s">
        <v>63</v>
      </c>
      <c r="D7" s="44">
        <v>39.5</v>
      </c>
      <c r="E7" s="44" t="s">
        <v>64</v>
      </c>
      <c r="F7" s="44" t="s">
        <v>64</v>
      </c>
      <c r="G7" s="44" t="s">
        <v>48</v>
      </c>
      <c r="H7" s="44" t="s">
        <v>65</v>
      </c>
      <c r="I7" s="44" t="s">
        <v>66</v>
      </c>
      <c r="J7" s="44" t="s">
        <v>67</v>
      </c>
      <c r="K7" s="44" t="s">
        <v>52</v>
      </c>
      <c r="L7" s="44" t="s">
        <v>53</v>
      </c>
      <c r="M7" s="44">
        <v>1</v>
      </c>
      <c r="N7" s="46">
        <f>+Z7+Z8</f>
        <v>22594.78</v>
      </c>
      <c r="O7" s="44" t="s">
        <v>54</v>
      </c>
      <c r="P7" s="44" t="s">
        <v>55</v>
      </c>
      <c r="Q7" s="44" t="s">
        <v>56</v>
      </c>
      <c r="R7" s="44" t="s">
        <v>57</v>
      </c>
      <c r="S7" s="44" t="s">
        <v>58</v>
      </c>
      <c r="T7" s="44" t="s">
        <v>59</v>
      </c>
      <c r="U7" s="48" t="s">
        <v>52</v>
      </c>
      <c r="V7" s="42">
        <v>42466</v>
      </c>
      <c r="W7" s="42">
        <v>42468</v>
      </c>
      <c r="X7" s="7">
        <v>3761</v>
      </c>
      <c r="Y7" s="7" t="s">
        <v>60</v>
      </c>
      <c r="Z7" s="11">
        <f>10734.38+2206.43+1129.6+120.37</f>
        <v>14190.78</v>
      </c>
      <c r="AA7" s="8">
        <f t="shared" ref="AA7:AA19" si="0">+Z7</f>
        <v>14190.78</v>
      </c>
      <c r="AB7" s="8">
        <v>0</v>
      </c>
      <c r="AC7" s="9">
        <v>42464</v>
      </c>
      <c r="AD7" s="10" t="s">
        <v>61</v>
      </c>
      <c r="AE7" s="10" t="s">
        <v>61</v>
      </c>
      <c r="AF7" s="10" t="s">
        <v>61</v>
      </c>
    </row>
    <row r="8" spans="1:32" ht="30" x14ac:dyDescent="0.25">
      <c r="A8" s="45"/>
      <c r="B8" s="45"/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7"/>
      <c r="O8" s="45"/>
      <c r="P8" s="45"/>
      <c r="Q8" s="45"/>
      <c r="R8" s="45"/>
      <c r="S8" s="45"/>
      <c r="T8" s="45"/>
      <c r="U8" s="49"/>
      <c r="V8" s="43"/>
      <c r="W8" s="43"/>
      <c r="X8" s="7">
        <v>3712</v>
      </c>
      <c r="Y8" s="7" t="s">
        <v>62</v>
      </c>
      <c r="Z8" s="11">
        <f>8104+300</f>
        <v>8404</v>
      </c>
      <c r="AA8" s="8">
        <f t="shared" si="0"/>
        <v>8404</v>
      </c>
      <c r="AB8" s="8">
        <v>0</v>
      </c>
      <c r="AC8" s="9">
        <v>42464</v>
      </c>
      <c r="AD8" s="10" t="s">
        <v>61</v>
      </c>
      <c r="AE8" s="10" t="s">
        <v>61</v>
      </c>
      <c r="AF8" s="10" t="s">
        <v>61</v>
      </c>
    </row>
    <row r="9" spans="1:32" x14ac:dyDescent="0.25">
      <c r="A9" s="44">
        <v>2016</v>
      </c>
      <c r="B9" s="44" t="s">
        <v>94</v>
      </c>
      <c r="C9" s="44" t="s">
        <v>45</v>
      </c>
      <c r="D9" s="44">
        <v>48.5</v>
      </c>
      <c r="E9" s="44" t="s">
        <v>46</v>
      </c>
      <c r="F9" s="44" t="s">
        <v>47</v>
      </c>
      <c r="G9" s="44" t="s">
        <v>48</v>
      </c>
      <c r="H9" s="44" t="s">
        <v>49</v>
      </c>
      <c r="I9" s="44" t="s">
        <v>50</v>
      </c>
      <c r="J9" s="44" t="s">
        <v>51</v>
      </c>
      <c r="K9" s="44" t="s">
        <v>68</v>
      </c>
      <c r="L9" s="44" t="s">
        <v>69</v>
      </c>
      <c r="M9" s="44">
        <v>1</v>
      </c>
      <c r="N9" s="46">
        <f>+Z9+Z10</f>
        <v>8825</v>
      </c>
      <c r="O9" s="44" t="s">
        <v>54</v>
      </c>
      <c r="P9" s="44" t="s">
        <v>55</v>
      </c>
      <c r="Q9" s="44" t="s">
        <v>56</v>
      </c>
      <c r="R9" s="44" t="s">
        <v>54</v>
      </c>
      <c r="S9" s="44" t="s">
        <v>70</v>
      </c>
      <c r="T9" s="44" t="s">
        <v>71</v>
      </c>
      <c r="U9" s="44" t="s">
        <v>68</v>
      </c>
      <c r="V9" s="50">
        <v>42487</v>
      </c>
      <c r="W9" s="50">
        <v>42487</v>
      </c>
      <c r="X9" s="7">
        <v>3751</v>
      </c>
      <c r="Y9" s="7" t="s">
        <v>72</v>
      </c>
      <c r="Z9" s="8">
        <v>1129</v>
      </c>
      <c r="AA9" s="8">
        <f t="shared" si="0"/>
        <v>1129</v>
      </c>
      <c r="AB9" s="8">
        <v>0</v>
      </c>
      <c r="AC9" s="12">
        <v>42487</v>
      </c>
      <c r="AD9" s="10" t="s">
        <v>61</v>
      </c>
      <c r="AE9" s="10" t="s">
        <v>61</v>
      </c>
      <c r="AF9" s="10" t="s">
        <v>61</v>
      </c>
    </row>
    <row r="10" spans="1:32" x14ac:dyDescent="0.25">
      <c r="A10" s="45"/>
      <c r="B10" s="45"/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51"/>
      <c r="W10" s="51"/>
      <c r="X10" s="7">
        <v>3711</v>
      </c>
      <c r="Y10" s="7" t="s">
        <v>73</v>
      </c>
      <c r="Z10" s="8">
        <f>7396+300</f>
        <v>7696</v>
      </c>
      <c r="AA10" s="8">
        <f t="shared" si="0"/>
        <v>7696</v>
      </c>
      <c r="AB10" s="8">
        <v>0</v>
      </c>
      <c r="AC10" s="12">
        <v>42487</v>
      </c>
      <c r="AD10" s="10" t="s">
        <v>61</v>
      </c>
      <c r="AE10" s="10" t="s">
        <v>61</v>
      </c>
      <c r="AF10" s="10" t="s">
        <v>61</v>
      </c>
    </row>
    <row r="11" spans="1:32" x14ac:dyDescent="0.25">
      <c r="A11" s="44">
        <v>2016</v>
      </c>
      <c r="B11" s="44" t="s">
        <v>94</v>
      </c>
      <c r="C11" s="44" t="s">
        <v>74</v>
      </c>
      <c r="D11" s="44">
        <v>47.5</v>
      </c>
      <c r="E11" s="44" t="s">
        <v>74</v>
      </c>
      <c r="F11" s="44" t="s">
        <v>47</v>
      </c>
      <c r="G11" s="44" t="s">
        <v>48</v>
      </c>
      <c r="H11" s="44" t="s">
        <v>75</v>
      </c>
      <c r="I11" s="44" t="s">
        <v>76</v>
      </c>
      <c r="J11" s="44" t="s">
        <v>77</v>
      </c>
      <c r="K11" s="44" t="s">
        <v>68</v>
      </c>
      <c r="L11" s="44" t="s">
        <v>69</v>
      </c>
      <c r="M11" s="44">
        <v>1</v>
      </c>
      <c r="N11" s="46">
        <f>+Z11+Z12</f>
        <v>9133</v>
      </c>
      <c r="O11" s="44" t="s">
        <v>54</v>
      </c>
      <c r="P11" s="44" t="s">
        <v>55</v>
      </c>
      <c r="Q11" s="44" t="s">
        <v>56</v>
      </c>
      <c r="R11" s="44" t="s">
        <v>54</v>
      </c>
      <c r="S11" s="44" t="s">
        <v>70</v>
      </c>
      <c r="T11" s="44" t="s">
        <v>71</v>
      </c>
      <c r="U11" s="44" t="s">
        <v>68</v>
      </c>
      <c r="V11" s="42">
        <v>42487</v>
      </c>
      <c r="W11" s="42">
        <v>42488</v>
      </c>
      <c r="X11" s="13">
        <v>3751</v>
      </c>
      <c r="Y11" s="13" t="s">
        <v>72</v>
      </c>
      <c r="Z11" s="11">
        <v>1129</v>
      </c>
      <c r="AA11" s="11">
        <f t="shared" si="0"/>
        <v>1129</v>
      </c>
      <c r="AB11" s="8">
        <v>0</v>
      </c>
      <c r="AC11" s="12">
        <v>42487</v>
      </c>
      <c r="AD11" s="10" t="s">
        <v>61</v>
      </c>
      <c r="AE11" s="10" t="s">
        <v>61</v>
      </c>
      <c r="AF11" s="10" t="s">
        <v>61</v>
      </c>
    </row>
    <row r="12" spans="1:32" x14ac:dyDescent="0.25">
      <c r="A12" s="45"/>
      <c r="B12" s="45"/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7"/>
      <c r="O12" s="45"/>
      <c r="P12" s="45"/>
      <c r="Q12" s="45"/>
      <c r="R12" s="45"/>
      <c r="S12" s="45"/>
      <c r="T12" s="45"/>
      <c r="U12" s="45"/>
      <c r="V12" s="43"/>
      <c r="W12" s="43"/>
      <c r="X12" s="13">
        <v>3711</v>
      </c>
      <c r="Y12" s="13" t="s">
        <v>73</v>
      </c>
      <c r="Z12" s="11">
        <f>7704+300</f>
        <v>8004</v>
      </c>
      <c r="AA12" s="11">
        <f t="shared" si="0"/>
        <v>8004</v>
      </c>
      <c r="AB12" s="8">
        <v>0</v>
      </c>
      <c r="AC12" s="12">
        <v>42487</v>
      </c>
      <c r="AD12" s="10" t="s">
        <v>61</v>
      </c>
      <c r="AE12" s="10" t="s">
        <v>61</v>
      </c>
      <c r="AF12" s="10" t="s">
        <v>61</v>
      </c>
    </row>
    <row r="13" spans="1:32" ht="30" x14ac:dyDescent="0.25">
      <c r="A13" s="7">
        <v>2016</v>
      </c>
      <c r="B13" s="7" t="s">
        <v>94</v>
      </c>
      <c r="C13" s="7" t="s">
        <v>63</v>
      </c>
      <c r="D13" s="7">
        <v>39.5</v>
      </c>
      <c r="E13" s="7" t="s">
        <v>64</v>
      </c>
      <c r="F13" s="7" t="s">
        <v>64</v>
      </c>
      <c r="G13" s="7" t="s">
        <v>48</v>
      </c>
      <c r="H13" s="7" t="s">
        <v>65</v>
      </c>
      <c r="I13" s="7" t="s">
        <v>66</v>
      </c>
      <c r="J13" s="7" t="s">
        <v>67</v>
      </c>
      <c r="K13" s="7" t="s">
        <v>68</v>
      </c>
      <c r="L13" s="14" t="s">
        <v>69</v>
      </c>
      <c r="M13" s="7">
        <v>1</v>
      </c>
      <c r="N13" s="15">
        <f>+Z13</f>
        <v>7076</v>
      </c>
      <c r="O13" s="7" t="s">
        <v>54</v>
      </c>
      <c r="P13" s="7" t="s">
        <v>55</v>
      </c>
      <c r="Q13" s="7" t="s">
        <v>56</v>
      </c>
      <c r="R13" s="7" t="s">
        <v>54</v>
      </c>
      <c r="S13" s="7" t="s">
        <v>70</v>
      </c>
      <c r="T13" s="7" t="s">
        <v>71</v>
      </c>
      <c r="U13" s="7" t="s">
        <v>68</v>
      </c>
      <c r="V13" s="16">
        <v>42487</v>
      </c>
      <c r="W13" s="17">
        <v>42488</v>
      </c>
      <c r="X13" s="13">
        <v>3711</v>
      </c>
      <c r="Y13" s="13" t="s">
        <v>73</v>
      </c>
      <c r="Z13" s="11">
        <f>6776+300</f>
        <v>7076</v>
      </c>
      <c r="AA13" s="11">
        <f t="shared" si="0"/>
        <v>7076</v>
      </c>
      <c r="AB13" s="8">
        <v>0</v>
      </c>
      <c r="AC13" s="12">
        <v>42487</v>
      </c>
      <c r="AD13" s="10" t="s">
        <v>61</v>
      </c>
      <c r="AE13" s="10" t="s">
        <v>61</v>
      </c>
      <c r="AF13" s="10" t="s">
        <v>61</v>
      </c>
    </row>
    <row r="14" spans="1:32" x14ac:dyDescent="0.25">
      <c r="A14" s="44">
        <v>2016</v>
      </c>
      <c r="B14" s="44" t="s">
        <v>94</v>
      </c>
      <c r="C14" s="44" t="s">
        <v>78</v>
      </c>
      <c r="D14" s="44">
        <v>25.5</v>
      </c>
      <c r="E14" s="44" t="s">
        <v>78</v>
      </c>
      <c r="F14" s="44" t="s">
        <v>78</v>
      </c>
      <c r="G14" s="44" t="s">
        <v>79</v>
      </c>
      <c r="H14" s="44" t="s">
        <v>80</v>
      </c>
      <c r="I14" s="44" t="s">
        <v>81</v>
      </c>
      <c r="J14" s="44" t="s">
        <v>82</v>
      </c>
      <c r="K14" s="44" t="s">
        <v>68</v>
      </c>
      <c r="L14" s="44" t="s">
        <v>69</v>
      </c>
      <c r="M14" s="44">
        <v>1</v>
      </c>
      <c r="N14" s="46">
        <f>+Z14+Z15</f>
        <v>7725</v>
      </c>
      <c r="O14" s="44" t="s">
        <v>54</v>
      </c>
      <c r="P14" s="44" t="s">
        <v>55</v>
      </c>
      <c r="Q14" s="44" t="s">
        <v>56</v>
      </c>
      <c r="R14" s="44" t="s">
        <v>54</v>
      </c>
      <c r="S14" s="44" t="s">
        <v>70</v>
      </c>
      <c r="T14" s="44" t="s">
        <v>71</v>
      </c>
      <c r="U14" s="44" t="s">
        <v>68</v>
      </c>
      <c r="V14" s="42">
        <v>42487</v>
      </c>
      <c r="W14" s="42">
        <v>42488</v>
      </c>
      <c r="X14" s="13">
        <v>3751</v>
      </c>
      <c r="Y14" s="13" t="s">
        <v>72</v>
      </c>
      <c r="Z14" s="11">
        <v>881</v>
      </c>
      <c r="AA14" s="11">
        <f t="shared" si="0"/>
        <v>881</v>
      </c>
      <c r="AB14" s="8">
        <v>0</v>
      </c>
      <c r="AC14" s="12">
        <v>42487</v>
      </c>
      <c r="AD14" s="10" t="s">
        <v>61</v>
      </c>
      <c r="AE14" s="10" t="s">
        <v>61</v>
      </c>
      <c r="AF14" s="10" t="s">
        <v>61</v>
      </c>
    </row>
    <row r="15" spans="1:32" x14ac:dyDescent="0.25">
      <c r="A15" s="45"/>
      <c r="B15" s="45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7"/>
      <c r="O15" s="45"/>
      <c r="P15" s="45"/>
      <c r="Q15" s="45"/>
      <c r="R15" s="45"/>
      <c r="S15" s="45"/>
      <c r="T15" s="45"/>
      <c r="U15" s="45"/>
      <c r="V15" s="43"/>
      <c r="W15" s="43"/>
      <c r="X15" s="18">
        <v>3711</v>
      </c>
      <c r="Y15" s="13" t="s">
        <v>73</v>
      </c>
      <c r="Z15" s="11">
        <f>6544+300</f>
        <v>6844</v>
      </c>
      <c r="AA15" s="11">
        <f t="shared" si="0"/>
        <v>6844</v>
      </c>
      <c r="AB15" s="8">
        <v>0</v>
      </c>
      <c r="AC15" s="12">
        <v>42487</v>
      </c>
      <c r="AD15" s="10" t="s">
        <v>61</v>
      </c>
      <c r="AE15" s="10" t="s">
        <v>61</v>
      </c>
      <c r="AF15" s="10" t="s">
        <v>61</v>
      </c>
    </row>
    <row r="16" spans="1:32" ht="39" customHeight="1" x14ac:dyDescent="0.25">
      <c r="A16" s="44">
        <v>2016</v>
      </c>
      <c r="B16" s="44" t="s">
        <v>94</v>
      </c>
      <c r="C16" s="44" t="s">
        <v>45</v>
      </c>
      <c r="D16" s="44">
        <v>48.5</v>
      </c>
      <c r="E16" s="44" t="s">
        <v>46</v>
      </c>
      <c r="F16" s="44" t="s">
        <v>47</v>
      </c>
      <c r="G16" s="44" t="s">
        <v>48</v>
      </c>
      <c r="H16" s="44" t="s">
        <v>49</v>
      </c>
      <c r="I16" s="44" t="s">
        <v>50</v>
      </c>
      <c r="J16" s="44" t="s">
        <v>51</v>
      </c>
      <c r="K16" s="44" t="s">
        <v>83</v>
      </c>
      <c r="L16" s="44" t="s">
        <v>53</v>
      </c>
      <c r="M16" s="44">
        <v>1</v>
      </c>
      <c r="N16" s="46">
        <f>+Z16+Z17</f>
        <v>147329.47999999998</v>
      </c>
      <c r="O16" s="44" t="s">
        <v>54</v>
      </c>
      <c r="P16" s="44" t="s">
        <v>55</v>
      </c>
      <c r="Q16" s="44" t="s">
        <v>56</v>
      </c>
      <c r="R16" s="44" t="s">
        <v>84</v>
      </c>
      <c r="S16" s="44" t="s">
        <v>85</v>
      </c>
      <c r="T16" s="44" t="s">
        <v>86</v>
      </c>
      <c r="U16" s="44" t="s">
        <v>83</v>
      </c>
      <c r="V16" s="42">
        <v>42517</v>
      </c>
      <c r="W16" s="42">
        <v>42523</v>
      </c>
      <c r="X16" s="13">
        <v>3712</v>
      </c>
      <c r="Y16" s="7" t="s">
        <v>87</v>
      </c>
      <c r="Z16" s="11">
        <v>113917</v>
      </c>
      <c r="AA16" s="11">
        <f t="shared" si="0"/>
        <v>113917</v>
      </c>
      <c r="AB16" s="8">
        <v>0</v>
      </c>
      <c r="AC16" s="12">
        <v>42517</v>
      </c>
      <c r="AD16" s="10" t="s">
        <v>61</v>
      </c>
      <c r="AE16" s="10" t="s">
        <v>61</v>
      </c>
      <c r="AF16" s="10" t="s">
        <v>61</v>
      </c>
    </row>
    <row r="17" spans="1:32" ht="39" customHeight="1" x14ac:dyDescent="0.25">
      <c r="A17" s="45"/>
      <c r="B17" s="45"/>
      <c r="C17" s="45"/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45"/>
      <c r="T17" s="45"/>
      <c r="U17" s="45"/>
      <c r="V17" s="43"/>
      <c r="W17" s="43"/>
      <c r="X17" s="13">
        <v>3761</v>
      </c>
      <c r="Y17" s="7" t="s">
        <v>88</v>
      </c>
      <c r="Z17" s="11">
        <f>21257.48+3039+6685+2431</f>
        <v>33412.479999999996</v>
      </c>
      <c r="AA17" s="11">
        <f t="shared" si="0"/>
        <v>33412.479999999996</v>
      </c>
      <c r="AB17" s="8">
        <v>0</v>
      </c>
      <c r="AC17" s="12">
        <v>42517</v>
      </c>
      <c r="AD17" s="10" t="s">
        <v>61</v>
      </c>
      <c r="AE17" s="10" t="s">
        <v>61</v>
      </c>
      <c r="AF17" s="10" t="s">
        <v>61</v>
      </c>
    </row>
    <row r="18" spans="1:32" ht="30" x14ac:dyDescent="0.25">
      <c r="A18" s="44">
        <v>2016</v>
      </c>
      <c r="B18" s="44" t="s">
        <v>95</v>
      </c>
      <c r="C18" s="44" t="s">
        <v>78</v>
      </c>
      <c r="D18" s="44">
        <v>25.5</v>
      </c>
      <c r="E18" s="44" t="s">
        <v>78</v>
      </c>
      <c r="F18" s="44" t="s">
        <v>78</v>
      </c>
      <c r="G18" s="44" t="s">
        <v>79</v>
      </c>
      <c r="H18" s="44" t="s">
        <v>80</v>
      </c>
      <c r="I18" s="44" t="s">
        <v>81</v>
      </c>
      <c r="J18" s="44" t="s">
        <v>82</v>
      </c>
      <c r="K18" s="44" t="s">
        <v>96</v>
      </c>
      <c r="L18" s="44" t="s">
        <v>69</v>
      </c>
      <c r="M18" s="44">
        <v>1</v>
      </c>
      <c r="N18" s="46">
        <f>+Z18+Z19</f>
        <v>10212</v>
      </c>
      <c r="O18" s="44" t="s">
        <v>54</v>
      </c>
      <c r="P18" s="44" t="s">
        <v>55</v>
      </c>
      <c r="Q18" s="44" t="s">
        <v>56</v>
      </c>
      <c r="R18" s="44" t="s">
        <v>54</v>
      </c>
      <c r="S18" s="44" t="s">
        <v>97</v>
      </c>
      <c r="T18" s="44" t="s">
        <v>97</v>
      </c>
      <c r="U18" s="44" t="s">
        <v>96</v>
      </c>
      <c r="V18" s="42">
        <v>42712</v>
      </c>
      <c r="W18" s="42">
        <v>42712</v>
      </c>
      <c r="X18" s="13">
        <v>3711</v>
      </c>
      <c r="Y18" s="7" t="s">
        <v>98</v>
      </c>
      <c r="Z18" s="11">
        <v>6741</v>
      </c>
      <c r="AA18" s="11">
        <f t="shared" si="0"/>
        <v>6741</v>
      </c>
      <c r="AB18" s="8">
        <v>0</v>
      </c>
      <c r="AC18" s="12">
        <v>42644</v>
      </c>
      <c r="AD18" s="10" t="s">
        <v>61</v>
      </c>
      <c r="AE18" s="10" t="s">
        <v>61</v>
      </c>
      <c r="AF18" s="10" t="s">
        <v>61</v>
      </c>
    </row>
    <row r="19" spans="1:32" ht="34.5" customHeight="1" x14ac:dyDescent="0.25">
      <c r="A19" s="45"/>
      <c r="B19" s="45"/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45"/>
      <c r="V19" s="43"/>
      <c r="W19" s="43"/>
      <c r="X19" s="13">
        <v>3751</v>
      </c>
      <c r="Y19" s="7" t="s">
        <v>99</v>
      </c>
      <c r="Z19" s="11">
        <v>3471</v>
      </c>
      <c r="AA19" s="11">
        <f t="shared" si="0"/>
        <v>3471</v>
      </c>
      <c r="AB19" s="8">
        <v>0</v>
      </c>
      <c r="AC19" s="12">
        <v>42644</v>
      </c>
      <c r="AD19" s="10" t="s">
        <v>61</v>
      </c>
      <c r="AE19" s="10" t="s">
        <v>61</v>
      </c>
      <c r="AF19" s="10" t="s">
        <v>61</v>
      </c>
    </row>
    <row r="20" spans="1:32" ht="27" customHeight="1" x14ac:dyDescent="0.25">
      <c r="A20" s="7">
        <v>2016</v>
      </c>
      <c r="B20" s="7" t="s">
        <v>95</v>
      </c>
      <c r="C20" s="7" t="s">
        <v>78</v>
      </c>
      <c r="D20" s="7">
        <v>25.5</v>
      </c>
      <c r="E20" s="7" t="s">
        <v>78</v>
      </c>
      <c r="F20" s="7" t="s">
        <v>78</v>
      </c>
      <c r="G20" s="7" t="s">
        <v>79</v>
      </c>
      <c r="H20" s="7" t="s">
        <v>80</v>
      </c>
      <c r="I20" s="7" t="s">
        <v>81</v>
      </c>
      <c r="J20" s="7" t="s">
        <v>82</v>
      </c>
      <c r="K20" s="7" t="s">
        <v>100</v>
      </c>
      <c r="L20" s="7" t="s">
        <v>69</v>
      </c>
      <c r="M20" s="7">
        <v>1</v>
      </c>
      <c r="N20" s="15">
        <v>881</v>
      </c>
      <c r="O20" s="7" t="s">
        <v>54</v>
      </c>
      <c r="P20" s="7" t="s">
        <v>55</v>
      </c>
      <c r="Q20" s="7" t="s">
        <v>56</v>
      </c>
      <c r="R20" s="7" t="s">
        <v>54</v>
      </c>
      <c r="S20" s="7" t="s">
        <v>101</v>
      </c>
      <c r="T20" s="7" t="s">
        <v>101</v>
      </c>
      <c r="U20" s="7" t="s">
        <v>100</v>
      </c>
      <c r="V20" s="9">
        <v>42687</v>
      </c>
      <c r="W20" s="9">
        <v>42687</v>
      </c>
      <c r="X20" s="13">
        <v>3751</v>
      </c>
      <c r="Y20" s="7" t="s">
        <v>102</v>
      </c>
      <c r="Z20" s="11">
        <v>881</v>
      </c>
      <c r="AA20" s="11">
        <f>+Z20</f>
        <v>881</v>
      </c>
      <c r="AB20" s="8">
        <v>0</v>
      </c>
      <c r="AC20" s="12">
        <v>42687</v>
      </c>
      <c r="AD20" s="10" t="s">
        <v>61</v>
      </c>
      <c r="AE20" s="10" t="s">
        <v>61</v>
      </c>
      <c r="AF20" s="10" t="s">
        <v>61</v>
      </c>
    </row>
    <row r="21" spans="1:32" x14ac:dyDescent="0.25">
      <c r="A21" s="19"/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20"/>
      <c r="Y21" s="20"/>
      <c r="Z21" s="20"/>
      <c r="AA21" s="20"/>
      <c r="AB21" s="20"/>
      <c r="AC21" s="20"/>
      <c r="AD21" s="20"/>
      <c r="AE21" s="20"/>
      <c r="AF21" s="20"/>
    </row>
    <row r="22" spans="1:32" x14ac:dyDescent="0.25">
      <c r="A22" s="4" t="s">
        <v>39</v>
      </c>
    </row>
    <row r="23" spans="1:32" x14ac:dyDescent="0.25">
      <c r="A23" s="4" t="s">
        <v>40</v>
      </c>
    </row>
    <row r="24" spans="1:32" x14ac:dyDescent="0.25">
      <c r="A24" s="4" t="s">
        <v>103</v>
      </c>
    </row>
    <row r="25" spans="1:32" x14ac:dyDescent="0.25">
      <c r="A25" s="4" t="s">
        <v>104</v>
      </c>
    </row>
  </sheetData>
  <mergeCells count="193">
    <mergeCell ref="A18:A19"/>
    <mergeCell ref="B18:B19"/>
    <mergeCell ref="C18:C19"/>
    <mergeCell ref="D18:D19"/>
    <mergeCell ref="E18:E19"/>
    <mergeCell ref="F18:F19"/>
    <mergeCell ref="S18:S19"/>
    <mergeCell ref="T18:T19"/>
    <mergeCell ref="U18:U19"/>
    <mergeCell ref="M18:M19"/>
    <mergeCell ref="N18:N19"/>
    <mergeCell ref="O18:O19"/>
    <mergeCell ref="P18:P19"/>
    <mergeCell ref="Q18:Q19"/>
    <mergeCell ref="R18:R19"/>
    <mergeCell ref="V16:V17"/>
    <mergeCell ref="W16:W17"/>
    <mergeCell ref="L16:L17"/>
    <mergeCell ref="M16:M17"/>
    <mergeCell ref="N16:N17"/>
    <mergeCell ref="O16:O17"/>
    <mergeCell ref="P16:P17"/>
    <mergeCell ref="Q16:Q17"/>
    <mergeCell ref="G18:G19"/>
    <mergeCell ref="H18:H19"/>
    <mergeCell ref="I18:I19"/>
    <mergeCell ref="J18:J19"/>
    <mergeCell ref="K18:K19"/>
    <mergeCell ref="L18:L19"/>
    <mergeCell ref="V18:V19"/>
    <mergeCell ref="W18:W19"/>
    <mergeCell ref="J16:J17"/>
    <mergeCell ref="K16:K17"/>
    <mergeCell ref="S14:S15"/>
    <mergeCell ref="T14:T15"/>
    <mergeCell ref="U14:U15"/>
    <mergeCell ref="F14:F15"/>
    <mergeCell ref="R16:R17"/>
    <mergeCell ref="S16:S17"/>
    <mergeCell ref="T16:T17"/>
    <mergeCell ref="U16:U17"/>
    <mergeCell ref="A16:A17"/>
    <mergeCell ref="B16:B17"/>
    <mergeCell ref="C16:C17"/>
    <mergeCell ref="D16:D17"/>
    <mergeCell ref="E16:E17"/>
    <mergeCell ref="M14:M15"/>
    <mergeCell ref="N14:N15"/>
    <mergeCell ref="O14:O15"/>
    <mergeCell ref="P14:P15"/>
    <mergeCell ref="G14:G15"/>
    <mergeCell ref="H14:H15"/>
    <mergeCell ref="I14:I15"/>
    <mergeCell ref="J14:J15"/>
    <mergeCell ref="K14:K15"/>
    <mergeCell ref="L14:L15"/>
    <mergeCell ref="A14:A15"/>
    <mergeCell ref="B14:B15"/>
    <mergeCell ref="C14:C15"/>
    <mergeCell ref="D14:D15"/>
    <mergeCell ref="E14:E15"/>
    <mergeCell ref="F16:F17"/>
    <mergeCell ref="G16:G17"/>
    <mergeCell ref="H16:H17"/>
    <mergeCell ref="I16:I17"/>
    <mergeCell ref="V11:V12"/>
    <mergeCell ref="W11:W12"/>
    <mergeCell ref="L11:L12"/>
    <mergeCell ref="M11:M12"/>
    <mergeCell ref="N11:N12"/>
    <mergeCell ref="O11:O12"/>
    <mergeCell ref="P11:P12"/>
    <mergeCell ref="Q11:Q12"/>
    <mergeCell ref="V14:V15"/>
    <mergeCell ref="W14:W15"/>
    <mergeCell ref="Q14:Q15"/>
    <mergeCell ref="R14:R15"/>
    <mergeCell ref="J11:J12"/>
    <mergeCell ref="K11:K12"/>
    <mergeCell ref="S9:S10"/>
    <mergeCell ref="T9:T10"/>
    <mergeCell ref="U9:U10"/>
    <mergeCell ref="F9:F10"/>
    <mergeCell ref="R11:R12"/>
    <mergeCell ref="S11:S12"/>
    <mergeCell ref="T11:T12"/>
    <mergeCell ref="U11:U12"/>
    <mergeCell ref="A11:A12"/>
    <mergeCell ref="B11:B12"/>
    <mergeCell ref="C11:C12"/>
    <mergeCell ref="D11:D12"/>
    <mergeCell ref="E11:E12"/>
    <mergeCell ref="M9:M10"/>
    <mergeCell ref="N9:N10"/>
    <mergeCell ref="O9:O10"/>
    <mergeCell ref="P9:P10"/>
    <mergeCell ref="G9:G10"/>
    <mergeCell ref="H9:H10"/>
    <mergeCell ref="I9:I10"/>
    <mergeCell ref="J9:J10"/>
    <mergeCell ref="K9:K10"/>
    <mergeCell ref="L9:L10"/>
    <mergeCell ref="A9:A10"/>
    <mergeCell ref="B9:B10"/>
    <mergeCell ref="C9:C10"/>
    <mergeCell ref="D9:D10"/>
    <mergeCell ref="E9:E10"/>
    <mergeCell ref="F11:F12"/>
    <mergeCell ref="G11:G12"/>
    <mergeCell ref="H11:H12"/>
    <mergeCell ref="I11:I12"/>
    <mergeCell ref="V7:V8"/>
    <mergeCell ref="W7:W8"/>
    <mergeCell ref="L7:L8"/>
    <mergeCell ref="M7:M8"/>
    <mergeCell ref="N7:N8"/>
    <mergeCell ref="O7:O8"/>
    <mergeCell ref="P7:P8"/>
    <mergeCell ref="Q7:Q8"/>
    <mergeCell ref="V9:V10"/>
    <mergeCell ref="W9:W10"/>
    <mergeCell ref="Q9:Q10"/>
    <mergeCell ref="R9:R10"/>
    <mergeCell ref="F7:F8"/>
    <mergeCell ref="G7:G8"/>
    <mergeCell ref="H7:H8"/>
    <mergeCell ref="I7:I8"/>
    <mergeCell ref="J7:J8"/>
    <mergeCell ref="K7:K8"/>
    <mergeCell ref="S5:S6"/>
    <mergeCell ref="T5:T6"/>
    <mergeCell ref="U5:U6"/>
    <mergeCell ref="F5:F6"/>
    <mergeCell ref="R7:R8"/>
    <mergeCell ref="S7:S8"/>
    <mergeCell ref="T7:T8"/>
    <mergeCell ref="U7:U8"/>
    <mergeCell ref="V5:V6"/>
    <mergeCell ref="W5:W6"/>
    <mergeCell ref="A7:A8"/>
    <mergeCell ref="B7:B8"/>
    <mergeCell ref="C7:C8"/>
    <mergeCell ref="D7:D8"/>
    <mergeCell ref="E7:E8"/>
    <mergeCell ref="M5:M6"/>
    <mergeCell ref="N5:N6"/>
    <mergeCell ref="O5:O6"/>
    <mergeCell ref="P5:P6"/>
    <mergeCell ref="Q5:Q6"/>
    <mergeCell ref="R5:R6"/>
    <mergeCell ref="G5:G6"/>
    <mergeCell ref="H5:H6"/>
    <mergeCell ref="I5:I6"/>
    <mergeCell ref="J5:J6"/>
    <mergeCell ref="K5:K6"/>
    <mergeCell ref="L5:L6"/>
    <mergeCell ref="A5:A6"/>
    <mergeCell ref="B5:B6"/>
    <mergeCell ref="C5:C6"/>
    <mergeCell ref="D5:D6"/>
    <mergeCell ref="E5:E6"/>
    <mergeCell ref="AA3:AA4"/>
    <mergeCell ref="AB3:AB4"/>
    <mergeCell ref="AC3:AC4"/>
    <mergeCell ref="AD3:AD4"/>
    <mergeCell ref="AE3:AE4"/>
    <mergeCell ref="AF3:AF4"/>
    <mergeCell ref="H3:H4"/>
    <mergeCell ref="I3:I4"/>
    <mergeCell ref="J3:J4"/>
    <mergeCell ref="O3:Q3"/>
    <mergeCell ref="R3:T3"/>
    <mergeCell ref="U3:U4"/>
    <mergeCell ref="L2:L4"/>
    <mergeCell ref="M2:M4"/>
    <mergeCell ref="N2:N4"/>
    <mergeCell ref="O2:W2"/>
    <mergeCell ref="X2:AB2"/>
    <mergeCell ref="AC2:AF2"/>
    <mergeCell ref="V3:W3"/>
    <mergeCell ref="X3:X4"/>
    <mergeCell ref="Y3:Y4"/>
    <mergeCell ref="Z3:Z4"/>
    <mergeCell ref="G1:M1"/>
    <mergeCell ref="A2:A4"/>
    <mergeCell ref="B2:B4"/>
    <mergeCell ref="C2:C4"/>
    <mergeCell ref="D2:D4"/>
    <mergeCell ref="E2:E4"/>
    <mergeCell ref="F2:F4"/>
    <mergeCell ref="G2:G4"/>
    <mergeCell ref="H2:J2"/>
    <mergeCell ref="K2:K4"/>
  </mergeCells>
  <hyperlinks>
    <hyperlink ref="AD5" r:id="rId1"/>
    <hyperlink ref="AD9" r:id="rId2"/>
    <hyperlink ref="AD16" r:id="rId3"/>
    <hyperlink ref="AE16" r:id="rId4"/>
    <hyperlink ref="AD18" r:id="rId5"/>
    <hyperlink ref="AE18" r:id="rId6"/>
    <hyperlink ref="AF5" r:id="rId7"/>
    <hyperlink ref="AE5" r:id="rId8"/>
    <hyperlink ref="AD6" r:id="rId9"/>
    <hyperlink ref="AE6" r:id="rId10"/>
    <hyperlink ref="AE8" r:id="rId11"/>
    <hyperlink ref="AD8" r:id="rId12"/>
    <hyperlink ref="AE7" r:id="rId13"/>
    <hyperlink ref="AD7" r:id="rId14"/>
    <hyperlink ref="AE9" r:id="rId15"/>
    <hyperlink ref="AD10" r:id="rId16"/>
    <hyperlink ref="AD11" r:id="rId17"/>
    <hyperlink ref="AD12" r:id="rId18"/>
    <hyperlink ref="AD13" r:id="rId19"/>
    <hyperlink ref="AD14" r:id="rId20"/>
    <hyperlink ref="AD15" r:id="rId21"/>
    <hyperlink ref="AE10" r:id="rId22"/>
    <hyperlink ref="AE11" r:id="rId23"/>
    <hyperlink ref="AE12" r:id="rId24"/>
    <hyperlink ref="AE13" r:id="rId25"/>
    <hyperlink ref="AE14" r:id="rId26"/>
    <hyperlink ref="AE15" r:id="rId27"/>
    <hyperlink ref="AD17" r:id="rId28"/>
    <hyperlink ref="AE17" r:id="rId29"/>
    <hyperlink ref="AD19:AD20" r:id="rId30" display="LINK"/>
    <hyperlink ref="AE19:AE20" r:id="rId31" display="LINK"/>
    <hyperlink ref="AF6:AF20" r:id="rId32" display="LINK"/>
  </hyperlinks>
  <pageMargins left="0.7" right="0.7" top="0.75" bottom="0.75" header="0.3" footer="0.3"/>
  <pageSetup orientation="portrait" r:id="rId3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1er Trimestre Formato A</vt:lpstr>
      <vt:lpstr>2do Trimestre Formato a</vt:lpstr>
      <vt:lpstr>3er Trimestre Formato a</vt:lpstr>
      <vt:lpstr>4to Trimestre Formato a</vt:lpstr>
    </vt:vector>
  </TitlesOfParts>
  <Company>Sedesol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Elizabeth Ruiz Gonzalez</dc:creator>
  <cp:lastModifiedBy>Elizabeth Ruiz Gonzalez</cp:lastModifiedBy>
  <dcterms:created xsi:type="dcterms:W3CDTF">2018-12-21T16:12:25Z</dcterms:created>
  <dcterms:modified xsi:type="dcterms:W3CDTF">2018-12-28T20:09:18Z</dcterms:modified>
</cp:coreProperties>
</file>