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AK14" i="1" l="1"/>
  <c r="AK10" i="1"/>
  <c r="AK13" i="1"/>
  <c r="AK9" i="1"/>
  <c r="AK12" i="1"/>
  <c r="AK11" i="1"/>
  <c r="AI20" i="1"/>
  <c r="AK15" i="1"/>
  <c r="AI18" i="1"/>
  <c r="J21" i="1"/>
  <c r="AK19" i="1"/>
  <c r="AI15" i="1"/>
  <c r="J16" i="1"/>
  <c r="J9" i="1"/>
  <c r="AI17" i="1"/>
  <c r="AK21" i="1"/>
  <c r="AK17" i="1"/>
  <c r="AI14" i="1"/>
  <c r="AK18" i="1"/>
  <c r="J18" i="1"/>
  <c r="J10" i="1"/>
  <c r="J13" i="1"/>
  <c r="AI11" i="1"/>
  <c r="AI21" i="1"/>
  <c r="AI12" i="1"/>
  <c r="J8" i="1"/>
  <c r="AK16" i="1"/>
  <c r="AI19" i="1"/>
  <c r="J14" i="1"/>
  <c r="AI10" i="1"/>
  <c r="J17" i="1"/>
  <c r="AI16" i="1"/>
  <c r="AK20" i="1"/>
  <c r="J20" i="1"/>
  <c r="J19" i="1"/>
  <c r="AI13" i="1"/>
  <c r="AK8" i="1"/>
  <c r="J12" i="1"/>
  <c r="J15" i="1"/>
  <c r="AI8" i="1"/>
  <c r="J11" i="1"/>
  <c r="AI9" i="1"/>
</calcChain>
</file>

<file path=xl/sharedStrings.xml><?xml version="1.0" encoding="utf-8"?>
<sst xmlns="http://schemas.openxmlformats.org/spreadsheetml/2006/main" count="690" uniqueCount="261">
  <si>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</si>
  <si>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</si>
  <si>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</si>
  <si>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</si>
  <si>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</si>
  <si>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</si>
  <si>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</si>
  <si>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</si>
  <si>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</si>
  <si>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</si>
  <si>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</si>
  <si>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</si>
  <si>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</si>
  <si>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</si>
  <si>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</si>
  <si>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</si>
  <si>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</si>
  <si>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</si>
  <si>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</si>
  <si>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</si>
  <si>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</si>
  <si>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</si>
  <si>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</si>
  <si>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</si>
  <si>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</si>
  <si>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</si>
  <si>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</si>
  <si>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</si>
  <si>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</si>
  <si>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</si>
  <si>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</si>
  <si>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</si>
  <si>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</si>
  <si>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</si>
  <si>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</si>
  <si>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</si>
  <si>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</si>
  <si>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</si>
  <si>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</si>
  <si>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</si>
  <si>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</si>
  <si>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</si>
  <si>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</si>
  <si>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</si>
  <si>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</si>
  <si>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</si>
  <si>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</si>
  <si>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</si>
  <si>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</si>
  <si>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</si>
  <si>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</si>
  <si>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</si>
  <si>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</si>
  <si>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</si>
  <si>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</si>
  <si>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</si>
  <si>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</si>
  <si>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</si>
  <si>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</si>
  <si>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</si>
  <si>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</si>
  <si>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</si>
  <si>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</si>
  <si>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</si>
  <si>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</si>
  <si>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</si>
  <si>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</si>
  <si>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</si>
  <si>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</si>
  <si>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</si>
  <si>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</si>
  <si>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</si>
  <si>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</si>
  <si>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</si>
  <si>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</si>
  <si>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</si>
  <si>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</si>
  <si>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</si>
  <si>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</si>
  <si>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</si>
  <si>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</si>
  <si>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</si>
  <si>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</si>
  <si>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</si>
  <si>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</si>
  <si>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</si>
  <si>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</si>
  <si>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</si>
  <si>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</si>
  <si>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</si>
  <si>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</si>
  <si>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</si>
  <si>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</si>
  <si>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</si>
  <si>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</si>
  <si>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</si>
  <si>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</si>
  <si>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</si>
  <si>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</si>
  <si>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</si>
  <si>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</si>
  <si>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</si>
  <si>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</si>
  <si>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</si>
  <si>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</si>
  <si>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</si>
  <si>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</si>
  <si>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</si>
  <si>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</si>
  <si>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</si>
  <si>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</si>
  <si>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</si>
  <si>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</si>
  <si>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</si>
  <si>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</si>
  <si>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</si>
  <si>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</si>
  <si>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</si>
  <si>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</si>
  <si>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</si>
  <si>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</si>
  <si>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</si>
  <si>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</si>
  <si>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</si>
  <si>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</si>
  <si>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</si>
  <si>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</si>
  <si>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</si>
  <si>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</si>
  <si>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</si>
  <si>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</si>
  <si>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</si>
  <si>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</si>
  <si>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</si>
  <si>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</si>
  <si>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</si>
  <si>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</si>
  <si>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</si>
  <si>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</si>
  <si>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</si>
  <si>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</si>
  <si>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</si>
  <si>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</si>
  <si>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</si>
  <si>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</si>
  <si>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</si>
  <si>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</si>
  <si>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</si>
  <si>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</si>
  <si>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</si>
  <si>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ISCDF/AD-PD-03/2018-01</t>
  </si>
  <si>
    <t>SERVICIO DE FUMIGACION</t>
  </si>
  <si>
    <t>ISAAC</t>
  </si>
  <si>
    <t>HERNANDEZ</t>
  </si>
  <si>
    <t>LOZANO</t>
  </si>
  <si>
    <t>HERVEL SERVICIOS S DE R.L. DE C.V.</t>
  </si>
  <si>
    <t>HSP10111892A</t>
  </si>
  <si>
    <t>COORDINACION DE ADMINISTRACION</t>
  </si>
  <si>
    <t>ISCDF/AD-PD-03/2018-02</t>
  </si>
  <si>
    <t>SERVICIO DE LIMPIEZA</t>
  </si>
  <si>
    <t>ISCDF/PS-03/2018-03</t>
  </si>
  <si>
    <t>CONSERVAR Y MEJORAR CONTINUAMENTE LA RED ACELEROGRAFICA DE LA CIUDAD DE MEXICO</t>
  </si>
  <si>
    <t>JUAN  MANUEL</t>
  </si>
  <si>
    <t>ESPINOSA</t>
  </si>
  <si>
    <t>ARANDA</t>
  </si>
  <si>
    <t>CIRES A.C.</t>
  </si>
  <si>
    <t>CIR860619-EC9</t>
  </si>
  <si>
    <t>SUBDIRECCION DE ESTUDIOS E INVESTIGACIONES</t>
  </si>
  <si>
    <t>ISCDF/PS-037-2018-03</t>
  </si>
  <si>
    <t xml:space="preserve">FRANCISCO JAVIER </t>
  </si>
  <si>
    <t xml:space="preserve">GUTIERREZ </t>
  </si>
  <si>
    <t>MACIN</t>
  </si>
  <si>
    <t>TEF0218Q61</t>
  </si>
  <si>
    <t xml:space="preserve">MARIO JESUS </t>
  </si>
  <si>
    <t>FLORES</t>
  </si>
  <si>
    <t>SALINAS</t>
  </si>
  <si>
    <t>FOSM750214TC3</t>
  </si>
  <si>
    <t>ISCDF/AD-PD-03/2018-13</t>
  </si>
  <si>
    <t>REPARACION,  MANTENIMIENTO Y CONSERVACION DE EQUIPO DE TRANSPORTE</t>
  </si>
  <si>
    <t>ERIK RENE</t>
  </si>
  <si>
    <t>HUITRON</t>
  </si>
  <si>
    <t>GUERRERO</t>
  </si>
  <si>
    <t>PROFESSIONAL TECHNICAL SERVICES S.A DE C.V</t>
  </si>
  <si>
    <t>PTS080314N17</t>
  </si>
  <si>
    <t>KYODYNAMICS S.A DE C.V.</t>
  </si>
  <si>
    <t>KY01707178V0</t>
  </si>
  <si>
    <t>ISCDF/AD-PS-03/2018-9</t>
  </si>
  <si>
    <t>SERVICIO DE EVALUACIONES DE SEGURIDAD DE ALTO RIESGO DE LA CIUDAD DE MEXICO</t>
  </si>
  <si>
    <t xml:space="preserve">RAMON </t>
  </si>
  <si>
    <t>GARRIDO</t>
  </si>
  <si>
    <t>GOMEZ</t>
  </si>
  <si>
    <t>DIANMONA.A DE C.V</t>
  </si>
  <si>
    <t>CDD160808N90</t>
  </si>
  <si>
    <t>DIRECCION DE DICTAMENES DE SEGURIDAD ESTRUCTURALDE EDIFICACIONES EXISTENTES</t>
  </si>
  <si>
    <t>GERMAN</t>
  </si>
  <si>
    <t xml:space="preserve">MARQUEZ </t>
  </si>
  <si>
    <t>CDP110819QW6</t>
  </si>
  <si>
    <t>ISCDF/AD-PS-03/2018-11</t>
  </si>
  <si>
    <t>EFREN</t>
  </si>
  <si>
    <t xml:space="preserve">MUCIÑO </t>
  </si>
  <si>
    <t>MARTINEZ</t>
  </si>
  <si>
    <t>ADOC. A.C.</t>
  </si>
  <si>
    <t>ADR001214IX2</t>
  </si>
  <si>
    <t>SUBDIRECCION DE CONTROL DE DROs CORRESPONSABLES Y REVISORES</t>
  </si>
  <si>
    <t xml:space="preserve">SERVICIOS PROFECIONALES DE DROs Y CORRESPONSABLES DE OBRA PARA REALIZAR DICTAMENES ESTRUCTURALES  Y CEDULAS DE INSPECCION POST-SISMICAS DE LOS INMUEBLES DAÑADOS POR EL SISMO DEL 19 DE SEPTIEMBRE DE 2018 </t>
  </si>
  <si>
    <t>ISCDF/AD-PS-03/2018-12</t>
  </si>
  <si>
    <t>ENRIQUE</t>
  </si>
  <si>
    <t xml:space="preserve">ESTRADA </t>
  </si>
  <si>
    <t>VILLALVAZO</t>
  </si>
  <si>
    <t>AMDROC. A.C.</t>
  </si>
  <si>
    <t>AMD881109G63</t>
  </si>
  <si>
    <t xml:space="preserve">SERVICIOS PROFECIONALES DE DROs Y CORRESPONSABLES DE OBRA PARA REGISTRAR DICTAMENES ESTRUCTURALES  Y CEDULAS DE INSPECCION POST-SISMICAS DE LOS INMUEBLES DAÑADOS POR EL SISMO DEL 19 DE SEPTIEMBRE DE 2018 </t>
  </si>
  <si>
    <t>ISCDF/AD-PS-03/2018-17</t>
  </si>
  <si>
    <t>REVISIONES Y EMISION  DE DICTAMENES DE SEGURIDAD ESTRUCTURAL DE PLANTELES EDUCATIVOS AFECTADOS POR EL SISMO OCURRIDO EL 19 DE SEPTIEMBRE DE 2017</t>
  </si>
  <si>
    <t>FRANCISCO DE JESUS</t>
  </si>
  <si>
    <t>CHACON</t>
  </si>
  <si>
    <t>GARCIA</t>
  </si>
  <si>
    <t xml:space="preserve">FRANCISCO </t>
  </si>
  <si>
    <t>DIAZ</t>
  </si>
  <si>
    <t>SANDOVAL</t>
  </si>
  <si>
    <t>DISEÑO EN PARTICULAR EN LIMPIEZA S.A DE C.V.</t>
  </si>
  <si>
    <t>HERVEL SERVICIOS PROFESIONALES S.DE RL. DE C.V.</t>
  </si>
  <si>
    <t>JOSE LUIS</t>
  </si>
  <si>
    <t xml:space="preserve">ALVAREZ </t>
  </si>
  <si>
    <t>CASSO</t>
  </si>
  <si>
    <t>AISA</t>
  </si>
  <si>
    <t>JUAN MANUEL</t>
  </si>
  <si>
    <t>ESPINOZA</t>
  </si>
  <si>
    <t>CIRES. A.C.</t>
  </si>
  <si>
    <t>CIR-860619-EC9</t>
  </si>
  <si>
    <t>TECNICOS ESPECIALIZADOS EN FUMIGACION S.A DEC.V.</t>
  </si>
  <si>
    <t>PATRICIA</t>
  </si>
  <si>
    <t>REY Y CIA. S.A DE C.V.</t>
  </si>
  <si>
    <t>ISRAEL ALEJANDRO</t>
  </si>
  <si>
    <t>CHAVEZ</t>
  </si>
  <si>
    <t>TONANTZI MEX, A.A DE C.V.</t>
  </si>
  <si>
    <t>EMANUEL</t>
  </si>
  <si>
    <t>TOURT</t>
  </si>
  <si>
    <t>MUNGUIA</t>
  </si>
  <si>
    <t xml:space="preserve">TERMIPLAGAS </t>
  </si>
  <si>
    <t xml:space="preserve">IDEAS NUEVAS EN TIEMPOS DIFICILES </t>
  </si>
  <si>
    <t xml:space="preserve">ANGELICA </t>
  </si>
  <si>
    <t xml:space="preserve">GUERRERO </t>
  </si>
  <si>
    <t>CRUZ</t>
  </si>
  <si>
    <t>ANGELICA GUERRERO CRUZ</t>
  </si>
  <si>
    <t>GUC871014HDO</t>
  </si>
  <si>
    <t xml:space="preserve">HUITRON </t>
  </si>
  <si>
    <t>FERNANDO</t>
  </si>
  <si>
    <t>SANCHEZ</t>
  </si>
  <si>
    <t>COORDINADORA Y DESARROLLADORA P&amp;O</t>
  </si>
  <si>
    <t>Con fundamento en el articulo 55 de la Ley de Adquisiciones para el Distrito Federal y por haber presentado las mejores condiciones de oferta oportunidad precio y calidad</t>
  </si>
  <si>
    <t>Con fundamento en el articulo 134 parrafo tercero de la Constitución Política de los Estados Unidos Mexicanos, 27C, 52 y 54 FRACC I y XVIII  de la Ley de  Adquisiciones para el Distrito Federal  por haber presentado las mejores condiciones de oferta oportunidad precio y calidad</t>
  </si>
  <si>
    <t>Con fundamento en el articulo 134  de la Constitución Política de los Estados Unidos Mexicanos, 27 INCISO C, 28, 52 y 54 FRACCION  XIII  Y 63 FRACCION I de la Ley de  Adquisiciones para el Distrito Federal  por haber presentado las mejores condiciones de oferta oportunidad precio y calidad</t>
  </si>
  <si>
    <t>No aplica monto en pesos</t>
  </si>
  <si>
    <t xml:space="preserve">SERVICIOS PROFESIONALES DE DROs Y CORRESPONSABLES DE OBRA PARA REALIZAR DICTAMENES ESTRUCTURALES  Y CEDULAS DE INSPECCION POST-SISMICAS DE LOS INMUEBLES DAÑADOS POR EL SISMO DEL 19 DE SEPTIEMBRE DE 2017 </t>
  </si>
  <si>
    <t xml:space="preserve">SERVICIOS PROFESIONALES DE DROs Y CORRESPONSABLES DE OBRA PARA REGISTRAR DICTAMENES ESTRUCTURALES  Y CEDULAS DE INSPECCION POST-SISMICAS DE LOS INMUEBLES DAÑADOS POR EL SISMO DEL 19 DE SEPTIEMBRE DE 2017 </t>
  </si>
  <si>
    <t>https://drive.google.com/file/d/1XZN-QY1Golpv05FqxNSUAa_xpqcBf_30/view?usp=sharing</t>
  </si>
  <si>
    <t>ESTATALES</t>
  </si>
  <si>
    <t>RECURSOS FEDERALES</t>
  </si>
  <si>
    <t>MXN</t>
  </si>
  <si>
    <t>No se generó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</si>
</sst>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Border="1"/>
    <xf numFmtId="14" fontId="0" fillId="0" borderId="0" xfId="0" applyNumberFormat="1"/>
    <xf numFmtId="14" fontId="0" fillId="3" borderId="0" xfId="0" applyNumberFormat="1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ZN-QY1Golpv05FqxNSUAa_xpqcBf_30/view?usp=sharing" TargetMode="External"/><Relationship Id="rId13" Type="http://schemas.openxmlformats.org/officeDocument/2006/relationships/hyperlink" Target="https://drive.google.com/file/d/1XZN-QY1Golpv05FqxNSUAa_xpqcBf_30/view?usp=sharing" TargetMode="External"/><Relationship Id="rId3" Type="http://schemas.openxmlformats.org/officeDocument/2006/relationships/hyperlink" Target="https://drive.google.com/file/d/1XZN-QY1Golpv05FqxNSUAa_xpqcBf_30/view?usp=sharing" TargetMode="External"/><Relationship Id="rId7" Type="http://schemas.openxmlformats.org/officeDocument/2006/relationships/hyperlink" Target="https://drive.google.com/file/d/1XZN-QY1Golpv05FqxNSUAa_xpqcBf_30/view?usp=sharing" TargetMode="External"/><Relationship Id="rId12" Type="http://schemas.openxmlformats.org/officeDocument/2006/relationships/hyperlink" Target="https://drive.google.com/file/d/1XZN-QY1Golpv05FqxNSUAa_xpqcBf_30/view?usp=sharing" TargetMode="External"/><Relationship Id="rId17" Type="http://schemas.openxmlformats.org/officeDocument/2006/relationships/hyperlink" Target="https://drive.google.com/file/d/1XZN-QY1Golpv05FqxNSUAa_xpqcBf_30/view?usp=sharing" TargetMode="External"/><Relationship Id="rId2" Type="http://schemas.openxmlformats.org/officeDocument/2006/relationships/hyperlink" Target="https://drive.google.com/file/d/1XZN-QY1Golpv05FqxNSUAa_xpqcBf_30/view?usp=sharing" TargetMode="External"/><Relationship Id="rId16" Type="http://schemas.openxmlformats.org/officeDocument/2006/relationships/hyperlink" Target="https://drive.google.com/file/d/1XZN-QY1Golpv05FqxNSUAa_xpqcBf_30/view?usp=sharing" TargetMode="External"/><Relationship Id="rId1" Type="http://schemas.openxmlformats.org/officeDocument/2006/relationships/hyperlink" Target="https://drive.google.com/file/d/1XZN-QY1Golpv05FqxNSUAa_xpqcBf_30/view?usp=sharing" TargetMode="External"/><Relationship Id="rId6" Type="http://schemas.openxmlformats.org/officeDocument/2006/relationships/hyperlink" Target="https://drive.google.com/file/d/1XZN-QY1Golpv05FqxNSUAa_xpqcBf_30/view?usp=sharing" TargetMode="External"/><Relationship Id="rId11" Type="http://schemas.openxmlformats.org/officeDocument/2006/relationships/hyperlink" Target="https://drive.google.com/file/d/1XZN-QY1Golpv05FqxNSUAa_xpqcBf_30/view?usp=sharing" TargetMode="External"/><Relationship Id="rId5" Type="http://schemas.openxmlformats.org/officeDocument/2006/relationships/hyperlink" Target="https://drive.google.com/file/d/1XZN-QY1Golpv05FqxNSUAa_xpqcBf_30/view?usp=sharing" TargetMode="External"/><Relationship Id="rId15" Type="http://schemas.openxmlformats.org/officeDocument/2006/relationships/hyperlink" Target="https://drive.google.com/file/d/1XZN-QY1Golpv05FqxNSUAa_xpqcBf_30/view?usp=sharing" TargetMode="External"/><Relationship Id="rId10" Type="http://schemas.openxmlformats.org/officeDocument/2006/relationships/hyperlink" Target="https://drive.google.com/file/d/1XZN-QY1Golpv05FqxNSUAa_xpqcBf_30/view?usp=sharing" TargetMode="External"/><Relationship Id="rId4" Type="http://schemas.openxmlformats.org/officeDocument/2006/relationships/hyperlink" Target="https://drive.google.com/file/d/1XZN-QY1Golpv05FqxNSUAa_xpqcBf_30/view?usp=sharing" TargetMode="External"/><Relationship Id="rId9" Type="http://schemas.openxmlformats.org/officeDocument/2006/relationships/hyperlink" Target="https://drive.google.com/file/d/1XZN-QY1Golpv05FqxNSUAa_xpqcBf_30/view?usp=sharing" TargetMode="External"/><Relationship Id="rId14" Type="http://schemas.openxmlformats.org/officeDocument/2006/relationships/hyperlink" Target="https://drive.google.com/file/d/1XZN-QY1Golpv05FqxNSUAa_xpqcBf_30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ZN-QY1Golpv05FqxNSUAa_xpqcBf_30/view?usp=sharin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ZN-QY1Golpv05FqxNSUAa_xpqcBf_3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abSelected="1" topLeftCell="AH2" workbookViewId="0">
      <selection activeCell="AK16" sqref="A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6">
        <v>43101</v>
      </c>
      <c r="C8" s="6">
        <v>43190</v>
      </c>
      <c r="D8" t="s">
        <v>109</v>
      </c>
      <c r="E8" t="s">
        <v>115</v>
      </c>
      <c r="F8" t="s">
        <v>150</v>
      </c>
      <c r="G8" s="3" t="s">
        <v>250</v>
      </c>
      <c r="H8" s="9" t="s">
        <v>256</v>
      </c>
      <c r="I8" t="s">
        <v>151</v>
      </c>
      <c r="J8" s="9" t="str">
        <f ca="1">HYPERLINK("#"&amp;CELL("direccion",Tabla_474921!A4),"1")</f>
        <v>1</v>
      </c>
      <c r="K8" t="s">
        <v>152</v>
      </c>
      <c r="L8" t="s">
        <v>153</v>
      </c>
      <c r="M8" t="s">
        <v>154</v>
      </c>
      <c r="N8" t="s">
        <v>155</v>
      </c>
      <c r="O8" t="s">
        <v>156</v>
      </c>
      <c r="P8" t="s">
        <v>157</v>
      </c>
      <c r="Q8" t="s">
        <v>157</v>
      </c>
      <c r="R8" t="s">
        <v>150</v>
      </c>
      <c r="S8" s="6">
        <v>43101</v>
      </c>
      <c r="T8" s="8">
        <v>17051.12</v>
      </c>
      <c r="U8" s="8">
        <v>19780</v>
      </c>
      <c r="V8">
        <v>0</v>
      </c>
      <c r="W8" s="3">
        <v>0</v>
      </c>
      <c r="X8" s="3" t="s">
        <v>259</v>
      </c>
      <c r="Y8" s="3" t="s">
        <v>253</v>
      </c>
      <c r="AA8" t="s">
        <v>151</v>
      </c>
      <c r="AB8">
        <v>0</v>
      </c>
      <c r="AC8" s="6">
        <v>43101</v>
      </c>
      <c r="AD8" s="6">
        <v>43132</v>
      </c>
      <c r="AE8" s="9" t="s">
        <v>256</v>
      </c>
      <c r="AF8" s="9" t="s">
        <v>256</v>
      </c>
      <c r="AG8" t="s">
        <v>257</v>
      </c>
      <c r="AH8" t="s">
        <v>258</v>
      </c>
      <c r="AI8" s="9" t="str">
        <f ca="1">HYPERLINK("#"&amp;CELL("direccion",Tabla_474906!A4),"1")</f>
        <v>1</v>
      </c>
      <c r="AJ8" t="s">
        <v>117</v>
      </c>
      <c r="AK8" s="9" t="str">
        <f ca="1">HYPERLINK("#"&amp;CELL("direccion",Tabla_474918!C4),"1")</f>
        <v>1</v>
      </c>
      <c r="AM8" s="9" t="s">
        <v>256</v>
      </c>
      <c r="AN8" s="9" t="s">
        <v>256</v>
      </c>
      <c r="AO8" s="9" t="s">
        <v>256</v>
      </c>
      <c r="AP8" s="9" t="s">
        <v>256</v>
      </c>
      <c r="AQ8" t="s">
        <v>157</v>
      </c>
      <c r="AR8" s="6">
        <v>43190</v>
      </c>
      <c r="AS8" s="6">
        <v>43190</v>
      </c>
    </row>
    <row r="9" spans="1:46" x14ac:dyDescent="0.25">
      <c r="A9" s="4">
        <v>2018</v>
      </c>
      <c r="B9" s="6">
        <v>43101</v>
      </c>
      <c r="C9" s="6">
        <v>43190</v>
      </c>
      <c r="D9" t="s">
        <v>109</v>
      </c>
      <c r="E9" t="s">
        <v>115</v>
      </c>
      <c r="F9" t="s">
        <v>158</v>
      </c>
      <c r="G9" s="3" t="s">
        <v>250</v>
      </c>
      <c r="H9" s="9" t="s">
        <v>256</v>
      </c>
      <c r="I9" t="s">
        <v>159</v>
      </c>
      <c r="J9" s="9" t="str">
        <f ca="1">HYPERLINK("#"&amp;CELL("direccion",Tabla_474921!A13),"2")</f>
        <v>2</v>
      </c>
      <c r="K9" t="s">
        <v>152</v>
      </c>
      <c r="L9" t="s">
        <v>153</v>
      </c>
      <c r="M9" t="s">
        <v>154</v>
      </c>
      <c r="N9" t="s">
        <v>155</v>
      </c>
      <c r="O9" t="s">
        <v>156</v>
      </c>
      <c r="P9" t="s">
        <v>157</v>
      </c>
      <c r="Q9" t="s">
        <v>157</v>
      </c>
      <c r="R9" t="s">
        <v>158</v>
      </c>
      <c r="S9" s="6">
        <v>43101</v>
      </c>
      <c r="T9" s="8">
        <v>54400</v>
      </c>
      <c r="U9" s="8">
        <v>63104</v>
      </c>
      <c r="V9" s="3">
        <v>0</v>
      </c>
      <c r="W9" s="3">
        <v>0</v>
      </c>
      <c r="X9" s="8" t="s">
        <v>259</v>
      </c>
      <c r="Y9" s="3" t="s">
        <v>253</v>
      </c>
      <c r="AA9" t="s">
        <v>159</v>
      </c>
      <c r="AB9" s="3">
        <v>0</v>
      </c>
      <c r="AC9" s="6">
        <v>43101</v>
      </c>
      <c r="AD9" s="6">
        <v>43132</v>
      </c>
      <c r="AE9" s="9" t="s">
        <v>256</v>
      </c>
      <c r="AF9" s="9" t="s">
        <v>256</v>
      </c>
      <c r="AG9" s="8" t="s">
        <v>257</v>
      </c>
      <c r="AH9" s="8" t="s">
        <v>258</v>
      </c>
      <c r="AI9" s="9" t="str">
        <f ca="1">HYPERLINK("#"&amp;CELL("direccion",Tabla_474906!A5),"1")</f>
        <v>1</v>
      </c>
      <c r="AJ9" t="s">
        <v>117</v>
      </c>
      <c r="AK9" s="9" t="str">
        <f ca="1">HYPERLINK("#"&amp;CELL("direccion",Tabla_474918!C5),"1")</f>
        <v>1</v>
      </c>
      <c r="AM9" s="9" t="s">
        <v>256</v>
      </c>
      <c r="AN9" s="9" t="s">
        <v>256</v>
      </c>
      <c r="AO9" s="9" t="s">
        <v>256</v>
      </c>
      <c r="AP9" s="9" t="s">
        <v>256</v>
      </c>
      <c r="AQ9" s="8" t="s">
        <v>157</v>
      </c>
      <c r="AR9" s="6">
        <v>43190</v>
      </c>
      <c r="AS9" s="6">
        <v>43190</v>
      </c>
    </row>
    <row r="10" spans="1:46" s="3" customFormat="1" x14ac:dyDescent="0.25">
      <c r="A10" s="4">
        <v>2018</v>
      </c>
      <c r="B10" s="7">
        <v>43191</v>
      </c>
      <c r="C10" s="7">
        <v>43281</v>
      </c>
      <c r="D10" s="3" t="s">
        <v>109</v>
      </c>
      <c r="E10" s="3" t="s">
        <v>115</v>
      </c>
      <c r="F10" s="3" t="s">
        <v>160</v>
      </c>
      <c r="G10" s="5" t="s">
        <v>251</v>
      </c>
      <c r="H10" s="9" t="s">
        <v>256</v>
      </c>
      <c r="I10" s="5" t="s">
        <v>161</v>
      </c>
      <c r="J10" s="9" t="str">
        <f ca="1">HYPERLINK("#"&amp;CELL("direccion",Tabla_474921!A20),"3")</f>
        <v>3</v>
      </c>
      <c r="K10" s="5" t="s">
        <v>162</v>
      </c>
      <c r="L10" s="5" t="s">
        <v>163</v>
      </c>
      <c r="M10" s="5" t="s">
        <v>164</v>
      </c>
      <c r="N10" s="5" t="s">
        <v>165</v>
      </c>
      <c r="O10" s="5" t="s">
        <v>166</v>
      </c>
      <c r="P10" s="5" t="s">
        <v>167</v>
      </c>
      <c r="Q10" s="5" t="s">
        <v>167</v>
      </c>
      <c r="R10" s="3" t="s">
        <v>168</v>
      </c>
      <c r="S10" s="7">
        <v>43194</v>
      </c>
      <c r="T10" s="8">
        <v>28448275.859999999</v>
      </c>
      <c r="U10" s="8">
        <v>33000000</v>
      </c>
      <c r="V10" s="3">
        <v>0</v>
      </c>
      <c r="W10" s="3">
        <v>0</v>
      </c>
      <c r="X10" s="8" t="s">
        <v>259</v>
      </c>
      <c r="Y10" s="3" t="s">
        <v>253</v>
      </c>
      <c r="Z10" s="5"/>
      <c r="AA10" s="5" t="s">
        <v>161</v>
      </c>
      <c r="AB10" s="3">
        <v>0</v>
      </c>
      <c r="AC10" s="7">
        <v>43194</v>
      </c>
      <c r="AD10" s="6">
        <v>43465</v>
      </c>
      <c r="AE10" s="9" t="s">
        <v>256</v>
      </c>
      <c r="AF10" s="9" t="s">
        <v>256</v>
      </c>
      <c r="AG10" s="8" t="s">
        <v>257</v>
      </c>
      <c r="AH10" s="8" t="s">
        <v>258</v>
      </c>
      <c r="AI10" s="9" t="str">
        <f ca="1">HYPERLINK("#"&amp;CELL("direccion",Tabla_474906!A6),"1")</f>
        <v>1</v>
      </c>
      <c r="AJ10" s="3" t="s">
        <v>117</v>
      </c>
      <c r="AK10" s="9" t="str">
        <f ca="1">HYPERLINK("#"&amp;CELL("direccion",Tabla_474918!C6),"1")</f>
        <v>1</v>
      </c>
      <c r="AM10" s="9" t="s">
        <v>256</v>
      </c>
      <c r="AN10" s="9" t="s">
        <v>256</v>
      </c>
      <c r="AO10" s="9" t="s">
        <v>256</v>
      </c>
      <c r="AP10" s="9" t="s">
        <v>256</v>
      </c>
      <c r="AQ10" s="8" t="s">
        <v>157</v>
      </c>
      <c r="AR10" s="6">
        <v>43281</v>
      </c>
      <c r="AS10" s="6">
        <v>43281</v>
      </c>
    </row>
    <row r="11" spans="1:46" s="3" customFormat="1" x14ac:dyDescent="0.25">
      <c r="A11" s="4">
        <v>2018</v>
      </c>
      <c r="B11" s="7">
        <v>43191</v>
      </c>
      <c r="C11" s="7">
        <v>43281</v>
      </c>
      <c r="D11" s="3" t="s">
        <v>109</v>
      </c>
      <c r="E11" s="3" t="s">
        <v>115</v>
      </c>
      <c r="F11" s="3" t="s">
        <v>186</v>
      </c>
      <c r="G11" s="5" t="s">
        <v>252</v>
      </c>
      <c r="H11" s="9" t="s">
        <v>256</v>
      </c>
      <c r="I11" s="3" t="s">
        <v>187</v>
      </c>
      <c r="J11" s="9" t="str">
        <f ca="1">HYPERLINK("#"&amp;CELL("direccion",Tabla_474921!A21),"4")</f>
        <v>4</v>
      </c>
      <c r="K11" s="3" t="s">
        <v>188</v>
      </c>
      <c r="L11" s="3" t="s">
        <v>189</v>
      </c>
      <c r="M11" s="3" t="s">
        <v>190</v>
      </c>
      <c r="N11" s="3" t="s">
        <v>191</v>
      </c>
      <c r="O11" s="3" t="s">
        <v>192</v>
      </c>
      <c r="P11" s="5" t="s">
        <v>193</v>
      </c>
      <c r="Q11" s="5" t="s">
        <v>193</v>
      </c>
      <c r="R11" s="3" t="s">
        <v>186</v>
      </c>
      <c r="S11" s="7">
        <v>43257</v>
      </c>
      <c r="T11" s="5">
        <v>3103448.27</v>
      </c>
      <c r="U11" s="5">
        <v>33000000</v>
      </c>
      <c r="V11" s="3">
        <v>0</v>
      </c>
      <c r="W11" s="3">
        <v>0</v>
      </c>
      <c r="X11" s="8" t="s">
        <v>259</v>
      </c>
      <c r="Y11" s="3" t="s">
        <v>253</v>
      </c>
      <c r="AA11" s="3" t="s">
        <v>187</v>
      </c>
      <c r="AB11" s="3">
        <v>0</v>
      </c>
      <c r="AC11" s="7">
        <v>43257</v>
      </c>
      <c r="AD11" s="7">
        <v>43301</v>
      </c>
      <c r="AE11" s="9" t="s">
        <v>256</v>
      </c>
      <c r="AF11" s="9" t="s">
        <v>256</v>
      </c>
      <c r="AG11" s="8" t="s">
        <v>257</v>
      </c>
      <c r="AH11" s="8" t="s">
        <v>258</v>
      </c>
      <c r="AI11" s="9" t="str">
        <f ca="1">HYPERLINK("#"&amp;CELL("direccion",Tabla_474906!A7),"1")</f>
        <v>1</v>
      </c>
      <c r="AJ11" s="3" t="s">
        <v>117</v>
      </c>
      <c r="AK11" s="9" t="str">
        <f ca="1">HYPERLINK("#"&amp;CELL("direccion",Tabla_474918!C7),"1")</f>
        <v>1</v>
      </c>
      <c r="AM11" s="9" t="s">
        <v>256</v>
      </c>
      <c r="AN11" s="9" t="s">
        <v>256</v>
      </c>
      <c r="AO11" s="9" t="s">
        <v>256</v>
      </c>
      <c r="AP11" s="9" t="s">
        <v>256</v>
      </c>
      <c r="AQ11" s="8" t="s">
        <v>157</v>
      </c>
      <c r="AR11" s="6">
        <v>43281</v>
      </c>
      <c r="AS11" s="6">
        <v>43281</v>
      </c>
    </row>
    <row r="12" spans="1:46" s="3" customFormat="1" x14ac:dyDescent="0.25">
      <c r="A12" s="4">
        <v>2018</v>
      </c>
      <c r="B12" s="7">
        <v>43191</v>
      </c>
      <c r="C12" s="7">
        <v>43281</v>
      </c>
      <c r="D12" s="3" t="s">
        <v>109</v>
      </c>
      <c r="E12" s="3" t="s">
        <v>115</v>
      </c>
      <c r="F12" s="3" t="s">
        <v>197</v>
      </c>
      <c r="G12" s="5" t="s">
        <v>252</v>
      </c>
      <c r="H12" s="9" t="s">
        <v>256</v>
      </c>
      <c r="I12" s="3" t="s">
        <v>254</v>
      </c>
      <c r="J12" s="9" t="str">
        <f ca="1">HYPERLINK("#"&amp;CELL("direccion",Tabla_474921!A23),"5")</f>
        <v>5</v>
      </c>
      <c r="K12" s="3" t="s">
        <v>198</v>
      </c>
      <c r="L12" s="3" t="s">
        <v>199</v>
      </c>
      <c r="M12" s="3" t="s">
        <v>200</v>
      </c>
      <c r="N12" s="3" t="s">
        <v>201</v>
      </c>
      <c r="O12" s="3" t="s">
        <v>202</v>
      </c>
      <c r="P12" s="3" t="s">
        <v>203</v>
      </c>
      <c r="Q12" s="3" t="s">
        <v>203</v>
      </c>
      <c r="R12" s="3" t="s">
        <v>197</v>
      </c>
      <c r="S12" s="7">
        <v>43257</v>
      </c>
      <c r="T12" s="5">
        <v>5016117.24</v>
      </c>
      <c r="U12" s="8">
        <v>5818696</v>
      </c>
      <c r="V12" s="3">
        <v>0</v>
      </c>
      <c r="W12" s="3">
        <v>0</v>
      </c>
      <c r="X12" s="8" t="s">
        <v>259</v>
      </c>
      <c r="Y12" s="3" t="s">
        <v>253</v>
      </c>
      <c r="AA12" s="3" t="s">
        <v>204</v>
      </c>
      <c r="AB12" s="3">
        <v>0</v>
      </c>
      <c r="AC12" s="7">
        <v>43257</v>
      </c>
      <c r="AD12" s="7">
        <v>43296</v>
      </c>
      <c r="AE12" s="9" t="s">
        <v>256</v>
      </c>
      <c r="AF12" s="9" t="s">
        <v>256</v>
      </c>
      <c r="AG12" s="8" t="s">
        <v>257</v>
      </c>
      <c r="AH12" s="8" t="s">
        <v>258</v>
      </c>
      <c r="AI12" s="9" t="str">
        <f ca="1">HYPERLINK("#"&amp;CELL("direccion",Tabla_474906!A8),"1")</f>
        <v>1</v>
      </c>
      <c r="AJ12" s="3" t="s">
        <v>117</v>
      </c>
      <c r="AK12" s="9" t="str">
        <f ca="1">HYPERLINK("#"&amp;CELL("direccion",Tabla_474918!C8),"1")</f>
        <v>1</v>
      </c>
      <c r="AM12" s="9" t="s">
        <v>256</v>
      </c>
      <c r="AN12" s="9" t="s">
        <v>256</v>
      </c>
      <c r="AO12" s="9" t="s">
        <v>256</v>
      </c>
      <c r="AP12" s="9" t="s">
        <v>256</v>
      </c>
      <c r="AQ12" s="8" t="s">
        <v>157</v>
      </c>
      <c r="AR12" s="6">
        <v>43281</v>
      </c>
      <c r="AS12" s="6">
        <v>43281</v>
      </c>
    </row>
    <row r="13" spans="1:46" s="3" customFormat="1" x14ac:dyDescent="0.25">
      <c r="A13" s="4">
        <v>2018</v>
      </c>
      <c r="B13" s="7">
        <v>43191</v>
      </c>
      <c r="C13" s="7">
        <v>43281</v>
      </c>
      <c r="D13" s="3" t="s">
        <v>109</v>
      </c>
      <c r="E13" s="3" t="s">
        <v>115</v>
      </c>
      <c r="F13" s="3" t="s">
        <v>205</v>
      </c>
      <c r="G13" s="5" t="s">
        <v>252</v>
      </c>
      <c r="H13" s="9" t="s">
        <v>256</v>
      </c>
      <c r="I13" s="3" t="s">
        <v>255</v>
      </c>
      <c r="J13" s="9" t="str">
        <f ca="1">HYPERLINK("#"&amp;CELL("direccion",Tabla_474921!A24),"5")</f>
        <v>5</v>
      </c>
      <c r="K13" s="3" t="s">
        <v>206</v>
      </c>
      <c r="L13" s="3" t="s">
        <v>207</v>
      </c>
      <c r="M13" s="3" t="s">
        <v>208</v>
      </c>
      <c r="N13" s="3" t="s">
        <v>209</v>
      </c>
      <c r="O13" s="3" t="s">
        <v>210</v>
      </c>
      <c r="P13" s="3" t="s">
        <v>203</v>
      </c>
      <c r="Q13" s="3" t="s">
        <v>203</v>
      </c>
      <c r="R13" s="3" t="s">
        <v>205</v>
      </c>
      <c r="S13" s="7">
        <v>43257</v>
      </c>
      <c r="T13" s="8">
        <v>5016117.24</v>
      </c>
      <c r="U13" s="8">
        <v>5818696</v>
      </c>
      <c r="V13" s="3">
        <v>0</v>
      </c>
      <c r="W13" s="3">
        <v>0</v>
      </c>
      <c r="X13" s="8" t="s">
        <v>259</v>
      </c>
      <c r="Y13" s="3" t="s">
        <v>253</v>
      </c>
      <c r="AA13" s="3" t="s">
        <v>211</v>
      </c>
      <c r="AB13" s="3">
        <v>0</v>
      </c>
      <c r="AC13" s="7">
        <v>43257</v>
      </c>
      <c r="AD13" s="7">
        <v>43296</v>
      </c>
      <c r="AE13" s="9" t="s">
        <v>256</v>
      </c>
      <c r="AF13" s="9" t="s">
        <v>256</v>
      </c>
      <c r="AG13" s="8" t="s">
        <v>257</v>
      </c>
      <c r="AH13" s="8" t="s">
        <v>258</v>
      </c>
      <c r="AI13" s="9" t="str">
        <f ca="1">HYPERLINK("#"&amp;CELL("direccion",Tabla_474906!A9),"1")</f>
        <v>1</v>
      </c>
      <c r="AJ13" s="3" t="s">
        <v>117</v>
      </c>
      <c r="AK13" s="9" t="str">
        <f ca="1">HYPERLINK("#"&amp;CELL("direccion",Tabla_474918!C9),"1")</f>
        <v>1</v>
      </c>
      <c r="AM13" s="9" t="s">
        <v>256</v>
      </c>
      <c r="AN13" s="9" t="s">
        <v>256</v>
      </c>
      <c r="AO13" s="9" t="s">
        <v>256</v>
      </c>
      <c r="AP13" s="9" t="s">
        <v>256</v>
      </c>
      <c r="AQ13" s="8" t="s">
        <v>157</v>
      </c>
      <c r="AR13" s="6">
        <v>43281</v>
      </c>
      <c r="AS13" s="6">
        <v>43281</v>
      </c>
    </row>
    <row r="14" spans="1:46" s="3" customFormat="1" x14ac:dyDescent="0.25">
      <c r="A14" s="4">
        <v>2018</v>
      </c>
      <c r="B14" s="7">
        <v>43282</v>
      </c>
      <c r="C14" s="7">
        <v>43738</v>
      </c>
      <c r="D14" s="3" t="s">
        <v>109</v>
      </c>
      <c r="E14" s="3" t="s">
        <v>115</v>
      </c>
      <c r="F14" s="3" t="s">
        <v>160</v>
      </c>
      <c r="G14" s="5" t="s">
        <v>252</v>
      </c>
      <c r="H14" s="9" t="s">
        <v>256</v>
      </c>
      <c r="I14" s="5" t="s">
        <v>161</v>
      </c>
      <c r="J14" s="9" t="str">
        <f ca="1">HYPERLINK("#"&amp;CELL("direccion",Tabla_474921!A24),"3")</f>
        <v>3</v>
      </c>
      <c r="K14" s="5" t="s">
        <v>162</v>
      </c>
      <c r="L14" s="5" t="s">
        <v>163</v>
      </c>
      <c r="M14" s="5" t="s">
        <v>164</v>
      </c>
      <c r="N14" s="5" t="s">
        <v>165</v>
      </c>
      <c r="O14" s="5" t="s">
        <v>166</v>
      </c>
      <c r="P14" s="5" t="s">
        <v>167</v>
      </c>
      <c r="Q14" s="5" t="s">
        <v>167</v>
      </c>
      <c r="R14" s="3" t="s">
        <v>168</v>
      </c>
      <c r="S14" s="7">
        <v>43194</v>
      </c>
      <c r="T14" s="8">
        <v>28448275.859999999</v>
      </c>
      <c r="U14" s="8">
        <v>33000000</v>
      </c>
      <c r="V14" s="3">
        <v>0</v>
      </c>
      <c r="W14" s="3">
        <v>0</v>
      </c>
      <c r="X14" s="8" t="s">
        <v>259</v>
      </c>
      <c r="Y14" s="3" t="s">
        <v>253</v>
      </c>
      <c r="Z14" s="5"/>
      <c r="AA14" s="5" t="s">
        <v>161</v>
      </c>
      <c r="AB14" s="3">
        <v>0</v>
      </c>
      <c r="AC14" s="7">
        <v>43194</v>
      </c>
      <c r="AD14" s="6">
        <v>43465</v>
      </c>
      <c r="AE14" s="9" t="s">
        <v>256</v>
      </c>
      <c r="AF14" s="9" t="s">
        <v>256</v>
      </c>
      <c r="AG14" s="8" t="s">
        <v>257</v>
      </c>
      <c r="AH14" s="8" t="s">
        <v>258</v>
      </c>
      <c r="AI14" s="9" t="str">
        <f ca="1">HYPERLINK("#"&amp;CELL("direccion",Tabla_474906!A10),"1")</f>
        <v>1</v>
      </c>
      <c r="AJ14" s="3" t="s">
        <v>117</v>
      </c>
      <c r="AK14" s="9" t="str">
        <f ca="1">HYPERLINK("#"&amp;CELL("direccion",Tabla_474918!C10),"1")</f>
        <v>1</v>
      </c>
      <c r="AM14" s="9" t="s">
        <v>256</v>
      </c>
      <c r="AN14" s="9" t="s">
        <v>256</v>
      </c>
      <c r="AO14" s="9" t="s">
        <v>256</v>
      </c>
      <c r="AP14" s="9" t="s">
        <v>256</v>
      </c>
      <c r="AQ14" s="8" t="s">
        <v>157</v>
      </c>
      <c r="AR14" s="6">
        <v>43373</v>
      </c>
      <c r="AS14" s="6">
        <v>43373</v>
      </c>
    </row>
    <row r="15" spans="1:46" s="3" customFormat="1" x14ac:dyDescent="0.25">
      <c r="A15" s="4">
        <v>2018</v>
      </c>
      <c r="B15" s="7">
        <v>43282</v>
      </c>
      <c r="C15" s="7">
        <v>43738</v>
      </c>
      <c r="D15" s="3" t="s">
        <v>109</v>
      </c>
      <c r="E15" s="3" t="s">
        <v>115</v>
      </c>
      <c r="F15" s="3" t="s">
        <v>177</v>
      </c>
      <c r="G15" s="3" t="s">
        <v>250</v>
      </c>
      <c r="H15" s="9" t="s">
        <v>256</v>
      </c>
      <c r="I15" s="3" t="s">
        <v>178</v>
      </c>
      <c r="J15" s="9" t="str">
        <f ca="1">HYPERLINK("#"&amp;CELL("direccion",Tabla_474921!A25),"4")</f>
        <v>4</v>
      </c>
      <c r="K15" s="5" t="s">
        <v>179</v>
      </c>
      <c r="L15" s="5" t="s">
        <v>180</v>
      </c>
      <c r="M15" s="5" t="s">
        <v>181</v>
      </c>
      <c r="N15" s="3" t="s">
        <v>182</v>
      </c>
      <c r="O15" s="3" t="s">
        <v>183</v>
      </c>
      <c r="P15" s="3" t="s">
        <v>157</v>
      </c>
      <c r="Q15" s="3" t="s">
        <v>157</v>
      </c>
      <c r="R15" s="3" t="s">
        <v>177</v>
      </c>
      <c r="S15" s="7">
        <v>43313</v>
      </c>
      <c r="T15" s="8">
        <v>95740</v>
      </c>
      <c r="U15" s="8">
        <v>111058.4</v>
      </c>
      <c r="V15" s="3">
        <v>0</v>
      </c>
      <c r="W15" s="3">
        <v>0</v>
      </c>
      <c r="X15" s="8" t="s">
        <v>259</v>
      </c>
      <c r="Y15" s="3" t="s">
        <v>253</v>
      </c>
      <c r="AA15" s="3" t="s">
        <v>178</v>
      </c>
      <c r="AB15" s="3">
        <v>0</v>
      </c>
      <c r="AC15" s="7">
        <v>43313</v>
      </c>
      <c r="AD15" s="6">
        <v>43465</v>
      </c>
      <c r="AE15" s="9" t="s">
        <v>256</v>
      </c>
      <c r="AF15" s="9" t="s">
        <v>256</v>
      </c>
      <c r="AG15" s="8" t="s">
        <v>257</v>
      </c>
      <c r="AH15" s="8" t="s">
        <v>258</v>
      </c>
      <c r="AI15" s="9" t="str">
        <f ca="1">HYPERLINK("#"&amp;CELL("direccion",Tabla_474906!A11),"1")</f>
        <v>1</v>
      </c>
      <c r="AJ15" s="3" t="s">
        <v>117</v>
      </c>
      <c r="AK15" s="9" t="str">
        <f ca="1">HYPERLINK("#"&amp;CELL("direccion",Tabla_474918!C5),"1")</f>
        <v>1</v>
      </c>
      <c r="AM15" s="9" t="s">
        <v>256</v>
      </c>
      <c r="AN15" s="9" t="s">
        <v>256</v>
      </c>
      <c r="AO15" s="9" t="s">
        <v>256</v>
      </c>
      <c r="AP15" s="9" t="s">
        <v>256</v>
      </c>
      <c r="AQ15" s="8" t="s">
        <v>157</v>
      </c>
      <c r="AR15" s="6">
        <v>43373</v>
      </c>
      <c r="AS15" s="6">
        <v>43373</v>
      </c>
    </row>
    <row r="16" spans="1:46" s="3" customFormat="1" x14ac:dyDescent="0.25">
      <c r="A16" s="4">
        <v>2018</v>
      </c>
      <c r="B16" s="7">
        <v>43282</v>
      </c>
      <c r="C16" s="7">
        <v>43738</v>
      </c>
      <c r="D16" s="3" t="s">
        <v>109</v>
      </c>
      <c r="E16" s="3" t="s">
        <v>115</v>
      </c>
      <c r="F16" s="3" t="s">
        <v>186</v>
      </c>
      <c r="G16" s="5" t="s">
        <v>252</v>
      </c>
      <c r="H16" s="9" t="s">
        <v>256</v>
      </c>
      <c r="I16" s="3" t="s">
        <v>187</v>
      </c>
      <c r="J16" s="9" t="str">
        <f ca="1">HYPERLINK("#"&amp;CELL("direccion",Tabla_474921!A25),"6")</f>
        <v>6</v>
      </c>
      <c r="K16" s="3" t="s">
        <v>188</v>
      </c>
      <c r="L16" s="3" t="s">
        <v>189</v>
      </c>
      <c r="M16" s="3" t="s">
        <v>190</v>
      </c>
      <c r="N16" s="3" t="s">
        <v>191</v>
      </c>
      <c r="O16" s="3" t="s">
        <v>192</v>
      </c>
      <c r="P16" s="5" t="s">
        <v>193</v>
      </c>
      <c r="Q16" s="5" t="s">
        <v>193</v>
      </c>
      <c r="R16" s="3" t="s">
        <v>186</v>
      </c>
      <c r="S16" s="7">
        <v>43257</v>
      </c>
      <c r="T16" s="8">
        <v>3103448.27</v>
      </c>
      <c r="U16" s="8">
        <v>36000000</v>
      </c>
      <c r="V16" s="3">
        <v>0</v>
      </c>
      <c r="W16" s="3">
        <v>0</v>
      </c>
      <c r="X16" s="8" t="s">
        <v>259</v>
      </c>
      <c r="Y16" s="3" t="s">
        <v>253</v>
      </c>
      <c r="AA16" s="3" t="s">
        <v>187</v>
      </c>
      <c r="AB16" s="3">
        <v>0</v>
      </c>
      <c r="AC16" s="7">
        <v>43257</v>
      </c>
      <c r="AD16" s="7">
        <v>43301</v>
      </c>
      <c r="AE16" s="9" t="s">
        <v>256</v>
      </c>
      <c r="AF16" s="9" t="s">
        <v>256</v>
      </c>
      <c r="AG16" s="8" t="s">
        <v>257</v>
      </c>
      <c r="AH16" s="8" t="s">
        <v>258</v>
      </c>
      <c r="AI16" s="9" t="str">
        <f ca="1">HYPERLINK("#"&amp;CELL("direccion",Tabla_474906!A12),"1")</f>
        <v>1</v>
      </c>
      <c r="AJ16" s="3" t="s">
        <v>117</v>
      </c>
      <c r="AK16" s="9" t="str">
        <f ca="1">HYPERLINK("#"&amp;CELL("direccion",Tabla_474918!C6),"1")</f>
        <v>1</v>
      </c>
      <c r="AM16" s="9" t="s">
        <v>256</v>
      </c>
      <c r="AN16" s="9" t="s">
        <v>256</v>
      </c>
      <c r="AO16" s="9" t="s">
        <v>256</v>
      </c>
      <c r="AP16" s="9" t="s">
        <v>256</v>
      </c>
      <c r="AQ16" s="8" t="s">
        <v>157</v>
      </c>
      <c r="AR16" s="6">
        <v>43373</v>
      </c>
      <c r="AS16" s="6">
        <v>43373</v>
      </c>
    </row>
    <row r="17" spans="1:45" s="3" customFormat="1" x14ac:dyDescent="0.25">
      <c r="A17" s="4">
        <v>2018</v>
      </c>
      <c r="B17" s="7">
        <v>43282</v>
      </c>
      <c r="C17" s="7">
        <v>43738</v>
      </c>
      <c r="D17" s="3" t="s">
        <v>109</v>
      </c>
      <c r="E17" s="3" t="s">
        <v>115</v>
      </c>
      <c r="F17" s="3" t="s">
        <v>197</v>
      </c>
      <c r="G17" s="5" t="s">
        <v>252</v>
      </c>
      <c r="H17" s="9" t="s">
        <v>256</v>
      </c>
      <c r="I17" s="3" t="s">
        <v>254</v>
      </c>
      <c r="J17" s="9" t="str">
        <f ca="1">HYPERLINK("#"&amp;CELL("direccion",Tabla_474921!A13),"1")</f>
        <v>1</v>
      </c>
      <c r="K17" s="3" t="s">
        <v>198</v>
      </c>
      <c r="L17" s="3" t="s">
        <v>199</v>
      </c>
      <c r="M17" s="3" t="s">
        <v>200</v>
      </c>
      <c r="N17" s="3" t="s">
        <v>201</v>
      </c>
      <c r="O17" s="3" t="s">
        <v>202</v>
      </c>
      <c r="P17" s="3" t="s">
        <v>203</v>
      </c>
      <c r="Q17" s="3" t="s">
        <v>203</v>
      </c>
      <c r="R17" s="3" t="s">
        <v>197</v>
      </c>
      <c r="S17" s="7">
        <v>43257</v>
      </c>
      <c r="T17" s="8">
        <v>5016117.24</v>
      </c>
      <c r="U17" s="8">
        <v>5818696</v>
      </c>
      <c r="V17" s="3">
        <v>0</v>
      </c>
      <c r="W17" s="3">
        <v>0</v>
      </c>
      <c r="X17" s="8" t="s">
        <v>259</v>
      </c>
      <c r="Y17" s="3" t="s">
        <v>253</v>
      </c>
      <c r="AA17" s="3" t="s">
        <v>204</v>
      </c>
      <c r="AB17" s="3">
        <v>0</v>
      </c>
      <c r="AC17" s="7">
        <v>43257</v>
      </c>
      <c r="AD17" s="7">
        <v>43296</v>
      </c>
      <c r="AE17" s="9" t="s">
        <v>256</v>
      </c>
      <c r="AF17" s="9" t="s">
        <v>256</v>
      </c>
      <c r="AG17" s="8" t="s">
        <v>257</v>
      </c>
      <c r="AH17" s="8" t="s">
        <v>258</v>
      </c>
      <c r="AI17" s="9" t="str">
        <f ca="1">HYPERLINK("#"&amp;CELL("direccion",Tabla_474906!A13),"1")</f>
        <v>1</v>
      </c>
      <c r="AJ17" s="3" t="s">
        <v>117</v>
      </c>
      <c r="AK17" s="9" t="str">
        <f ca="1">HYPERLINK("#"&amp;CELL("direccion",Tabla_474918!C7),"1")</f>
        <v>1</v>
      </c>
      <c r="AM17" s="9" t="s">
        <v>256</v>
      </c>
      <c r="AN17" s="9" t="s">
        <v>256</v>
      </c>
      <c r="AO17" s="9" t="s">
        <v>256</v>
      </c>
      <c r="AP17" s="9" t="s">
        <v>256</v>
      </c>
      <c r="AQ17" s="8" t="s">
        <v>157</v>
      </c>
      <c r="AR17" s="6">
        <v>43373</v>
      </c>
      <c r="AS17" s="6">
        <v>43373</v>
      </c>
    </row>
    <row r="18" spans="1:45" s="3" customFormat="1" x14ac:dyDescent="0.25">
      <c r="A18" s="4">
        <v>2018</v>
      </c>
      <c r="B18" s="7">
        <v>43282</v>
      </c>
      <c r="C18" s="7">
        <v>43738</v>
      </c>
      <c r="D18" s="3" t="s">
        <v>109</v>
      </c>
      <c r="E18" s="3" t="s">
        <v>115</v>
      </c>
      <c r="F18" s="3" t="s">
        <v>205</v>
      </c>
      <c r="G18" s="5" t="s">
        <v>252</v>
      </c>
      <c r="H18" s="9" t="s">
        <v>256</v>
      </c>
      <c r="I18" s="3" t="s">
        <v>255</v>
      </c>
      <c r="J18" s="9" t="str">
        <f ca="1">HYPERLINK("#"&amp;CELL("direccion",Tabla_474921!A14),"1")</f>
        <v>1</v>
      </c>
      <c r="K18" s="3" t="s">
        <v>206</v>
      </c>
      <c r="L18" s="3" t="s">
        <v>207</v>
      </c>
      <c r="M18" s="3" t="s">
        <v>208</v>
      </c>
      <c r="N18" s="3" t="s">
        <v>209</v>
      </c>
      <c r="O18" s="3" t="s">
        <v>210</v>
      </c>
      <c r="P18" s="3" t="s">
        <v>203</v>
      </c>
      <c r="Q18" s="3" t="s">
        <v>203</v>
      </c>
      <c r="R18" s="3" t="s">
        <v>205</v>
      </c>
      <c r="S18" s="7">
        <v>43257</v>
      </c>
      <c r="T18" s="8">
        <v>5016117.24</v>
      </c>
      <c r="U18" s="8">
        <v>5818696</v>
      </c>
      <c r="V18" s="3">
        <v>0</v>
      </c>
      <c r="W18" s="3">
        <v>0</v>
      </c>
      <c r="X18" s="8" t="s">
        <v>259</v>
      </c>
      <c r="Y18" s="3" t="s">
        <v>253</v>
      </c>
      <c r="AA18" s="3" t="s">
        <v>211</v>
      </c>
      <c r="AB18" s="3">
        <v>0</v>
      </c>
      <c r="AC18" s="7">
        <v>43257</v>
      </c>
      <c r="AD18" s="7">
        <v>43296</v>
      </c>
      <c r="AE18" s="9" t="s">
        <v>256</v>
      </c>
      <c r="AF18" s="9" t="s">
        <v>256</v>
      </c>
      <c r="AG18" s="8" t="s">
        <v>257</v>
      </c>
      <c r="AH18" s="8" t="s">
        <v>258</v>
      </c>
      <c r="AI18" s="9" t="str">
        <f ca="1">HYPERLINK("#"&amp;CELL("direccion",Tabla_474906!A14),"1")</f>
        <v>1</v>
      </c>
      <c r="AJ18" s="3" t="s">
        <v>117</v>
      </c>
      <c r="AK18" s="9" t="str">
        <f ca="1">HYPERLINK("#"&amp;CELL("direccion",Tabla_474918!C8),"1")</f>
        <v>1</v>
      </c>
      <c r="AM18" s="9" t="s">
        <v>256</v>
      </c>
      <c r="AN18" s="9" t="s">
        <v>256</v>
      </c>
      <c r="AO18" s="9" t="s">
        <v>256</v>
      </c>
      <c r="AP18" s="9" t="s">
        <v>256</v>
      </c>
      <c r="AQ18" s="8" t="s">
        <v>157</v>
      </c>
      <c r="AR18" s="6">
        <v>43373</v>
      </c>
      <c r="AS18" s="6">
        <v>43373</v>
      </c>
    </row>
    <row r="19" spans="1:45" s="3" customFormat="1" x14ac:dyDescent="0.25">
      <c r="A19" s="4">
        <v>2018</v>
      </c>
      <c r="B19" s="7">
        <v>43374</v>
      </c>
      <c r="C19" s="7">
        <v>43465</v>
      </c>
      <c r="D19" s="3" t="s">
        <v>109</v>
      </c>
      <c r="E19" s="3" t="s">
        <v>115</v>
      </c>
      <c r="F19" s="3" t="s">
        <v>160</v>
      </c>
      <c r="G19" s="5" t="s">
        <v>252</v>
      </c>
      <c r="H19" s="9" t="s">
        <v>256</v>
      </c>
      <c r="I19" s="5" t="s">
        <v>161</v>
      </c>
      <c r="J19" s="9" t="str">
        <f ca="1">HYPERLINK("#"&amp;CELL("direccion",Tabla_474921!A29),"3")</f>
        <v>3</v>
      </c>
      <c r="K19" s="5" t="s">
        <v>162</v>
      </c>
      <c r="L19" s="5" t="s">
        <v>163</v>
      </c>
      <c r="M19" s="5" t="s">
        <v>164</v>
      </c>
      <c r="N19" s="5" t="s">
        <v>165</v>
      </c>
      <c r="O19" s="5" t="s">
        <v>166</v>
      </c>
      <c r="P19" s="5" t="s">
        <v>167</v>
      </c>
      <c r="Q19" s="5" t="s">
        <v>167</v>
      </c>
      <c r="R19" s="3" t="s">
        <v>168</v>
      </c>
      <c r="S19" s="7">
        <v>43194</v>
      </c>
      <c r="T19" s="8">
        <v>28448275.859999999</v>
      </c>
      <c r="U19" s="8">
        <v>33000000</v>
      </c>
      <c r="V19" s="3">
        <v>0</v>
      </c>
      <c r="W19" s="3">
        <v>0</v>
      </c>
      <c r="X19" s="8" t="s">
        <v>259</v>
      </c>
      <c r="Y19" s="3" t="s">
        <v>253</v>
      </c>
      <c r="Z19" s="5"/>
      <c r="AA19" s="5" t="s">
        <v>161</v>
      </c>
      <c r="AB19" s="3">
        <v>0</v>
      </c>
      <c r="AC19" s="7">
        <v>43194</v>
      </c>
      <c r="AD19" s="6">
        <v>43465</v>
      </c>
      <c r="AE19" s="9" t="s">
        <v>256</v>
      </c>
      <c r="AF19" s="9" t="s">
        <v>256</v>
      </c>
      <c r="AG19" s="8" t="s">
        <v>257</v>
      </c>
      <c r="AH19" s="8" t="s">
        <v>258</v>
      </c>
      <c r="AI19" s="9" t="str">
        <f ca="1">HYPERLINK("#"&amp;CELL("direccion",Tabla_474906!A15),"1")</f>
        <v>1</v>
      </c>
      <c r="AJ19" s="3" t="s">
        <v>117</v>
      </c>
      <c r="AK19" s="9" t="str">
        <f ca="1">HYPERLINK("#"&amp;CELL("direccion",Tabla_474918!C9),"1")</f>
        <v>1</v>
      </c>
      <c r="AM19" s="9" t="s">
        <v>256</v>
      </c>
      <c r="AN19" s="9" t="s">
        <v>256</v>
      </c>
      <c r="AO19" s="9" t="s">
        <v>256</v>
      </c>
      <c r="AP19" s="9" t="s">
        <v>256</v>
      </c>
      <c r="AQ19" s="8" t="s">
        <v>157</v>
      </c>
      <c r="AR19" s="6">
        <v>43465</v>
      </c>
      <c r="AS19" s="6">
        <v>43465</v>
      </c>
    </row>
    <row r="20" spans="1:45" s="3" customFormat="1" x14ac:dyDescent="0.25">
      <c r="A20" s="4">
        <v>2018</v>
      </c>
      <c r="B20" s="7">
        <v>43374</v>
      </c>
      <c r="C20" s="7">
        <v>43465</v>
      </c>
      <c r="D20" s="3" t="s">
        <v>109</v>
      </c>
      <c r="E20" s="3" t="s">
        <v>115</v>
      </c>
      <c r="F20" s="3" t="s">
        <v>177</v>
      </c>
      <c r="G20" s="3" t="s">
        <v>250</v>
      </c>
      <c r="H20" s="9" t="s">
        <v>256</v>
      </c>
      <c r="I20" s="3" t="s">
        <v>178</v>
      </c>
      <c r="J20" s="9" t="str">
        <f ca="1">HYPERLINK("#"&amp;CELL("direccion",Tabla_474921!A30),"4")</f>
        <v>4</v>
      </c>
      <c r="K20" s="5" t="s">
        <v>179</v>
      </c>
      <c r="L20" s="5" t="s">
        <v>180</v>
      </c>
      <c r="M20" s="5" t="s">
        <v>181</v>
      </c>
      <c r="N20" s="3" t="s">
        <v>182</v>
      </c>
      <c r="O20" s="3" t="s">
        <v>183</v>
      </c>
      <c r="P20" s="3" t="s">
        <v>157</v>
      </c>
      <c r="Q20" s="3" t="s">
        <v>157</v>
      </c>
      <c r="R20" s="3" t="s">
        <v>177</v>
      </c>
      <c r="S20" s="7">
        <v>43313</v>
      </c>
      <c r="T20" s="8">
        <v>95740</v>
      </c>
      <c r="U20" s="8">
        <v>111058.4</v>
      </c>
      <c r="V20" s="3">
        <v>0</v>
      </c>
      <c r="W20" s="3">
        <v>0</v>
      </c>
      <c r="X20" s="8" t="s">
        <v>259</v>
      </c>
      <c r="Y20" s="3" t="s">
        <v>253</v>
      </c>
      <c r="AA20" s="3" t="s">
        <v>178</v>
      </c>
      <c r="AB20" s="3">
        <v>0</v>
      </c>
      <c r="AC20" s="7">
        <v>43313</v>
      </c>
      <c r="AD20" s="6">
        <v>43465</v>
      </c>
      <c r="AE20" s="9" t="s">
        <v>256</v>
      </c>
      <c r="AF20" s="9" t="s">
        <v>256</v>
      </c>
      <c r="AG20" s="8" t="s">
        <v>257</v>
      </c>
      <c r="AH20" s="8" t="s">
        <v>258</v>
      </c>
      <c r="AI20" s="9" t="str">
        <f ca="1">HYPERLINK("#"&amp;CELL("direccion",Tabla_474906!A16),"1")</f>
        <v>1</v>
      </c>
      <c r="AJ20" s="3" t="s">
        <v>117</v>
      </c>
      <c r="AK20" s="9" t="str">
        <f ca="1">HYPERLINK("#"&amp;CELL("direccion",Tabla_474918!C10),"1")</f>
        <v>1</v>
      </c>
      <c r="AM20" s="9" t="s">
        <v>256</v>
      </c>
      <c r="AN20" s="9" t="s">
        <v>256</v>
      </c>
      <c r="AO20" s="9" t="s">
        <v>256</v>
      </c>
      <c r="AP20" s="9" t="s">
        <v>256</v>
      </c>
      <c r="AQ20" s="8" t="s">
        <v>157</v>
      </c>
      <c r="AR20" s="6">
        <v>43465</v>
      </c>
      <c r="AS20" s="6">
        <v>43465</v>
      </c>
    </row>
    <row r="21" spans="1:45" s="3" customFormat="1" x14ac:dyDescent="0.25">
      <c r="A21" s="4">
        <v>2018</v>
      </c>
      <c r="B21" s="7">
        <v>43374</v>
      </c>
      <c r="C21" s="7">
        <v>43465</v>
      </c>
      <c r="D21" s="3" t="s">
        <v>109</v>
      </c>
      <c r="E21" s="3" t="s">
        <v>115</v>
      </c>
      <c r="F21" s="3" t="s">
        <v>212</v>
      </c>
      <c r="G21" s="5" t="s">
        <v>252</v>
      </c>
      <c r="H21" s="9" t="s">
        <v>256</v>
      </c>
      <c r="I21" s="3" t="s">
        <v>213</v>
      </c>
      <c r="J21" s="9" t="str">
        <f ca="1">HYPERLINK("#"&amp;CELL("direccion",Tabla_474921!A17),"1")</f>
        <v>1</v>
      </c>
      <c r="K21" s="3" t="s">
        <v>214</v>
      </c>
      <c r="L21" s="3" t="s">
        <v>215</v>
      </c>
      <c r="M21" s="3" t="s">
        <v>216</v>
      </c>
      <c r="N21" s="3" t="s">
        <v>209</v>
      </c>
      <c r="O21" s="3" t="s">
        <v>210</v>
      </c>
      <c r="P21" s="5" t="s">
        <v>193</v>
      </c>
      <c r="Q21" s="5" t="s">
        <v>193</v>
      </c>
      <c r="R21" s="3" t="s">
        <v>212</v>
      </c>
      <c r="S21" s="7">
        <v>43420</v>
      </c>
      <c r="T21" s="8">
        <v>49137931</v>
      </c>
      <c r="U21" s="8">
        <v>57000000</v>
      </c>
      <c r="V21" s="3">
        <v>0</v>
      </c>
      <c r="W21" s="3">
        <v>0</v>
      </c>
      <c r="X21" s="8" t="s">
        <v>259</v>
      </c>
      <c r="Y21" s="3" t="s">
        <v>253</v>
      </c>
      <c r="AA21" s="3" t="s">
        <v>213</v>
      </c>
      <c r="AB21" s="3">
        <v>0</v>
      </c>
      <c r="AC21" s="7">
        <v>43420</v>
      </c>
      <c r="AD21" s="6">
        <v>43450</v>
      </c>
      <c r="AE21" s="9" t="s">
        <v>256</v>
      </c>
      <c r="AF21" s="9" t="s">
        <v>256</v>
      </c>
      <c r="AG21" s="8" t="s">
        <v>257</v>
      </c>
      <c r="AH21" s="8" t="s">
        <v>258</v>
      </c>
      <c r="AI21" s="9" t="str">
        <f ca="1">HYPERLINK("#"&amp;CELL("direccion",Tabla_474906!A17),"1")</f>
        <v>1</v>
      </c>
      <c r="AJ21" s="3" t="s">
        <v>117</v>
      </c>
      <c r="AK21" s="9" t="str">
        <f ca="1">HYPERLINK("#"&amp;CELL("direccion",Tabla_474918!C11),"1")</f>
        <v>1</v>
      </c>
      <c r="AM21" s="9" t="s">
        <v>256</v>
      </c>
      <c r="AN21" s="9" t="s">
        <v>256</v>
      </c>
      <c r="AO21" s="9" t="s">
        <v>256</v>
      </c>
      <c r="AP21" s="9" t="s">
        <v>256</v>
      </c>
      <c r="AQ21" s="8" t="s">
        <v>157</v>
      </c>
      <c r="AR21" s="6">
        <v>43465</v>
      </c>
      <c r="AS21" s="6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E8:E21">
      <formula1>Hidden_24</formula1>
    </dataValidation>
    <dataValidation type="list" allowBlank="1" showErrorMessage="1" sqref="AJ8:AJ21">
      <formula1>Hidden_335</formula1>
    </dataValidation>
  </dataValidations>
  <hyperlinks>
    <hyperlink ref="H8" r:id="rId1"/>
    <hyperlink ref="H9" r:id="rId2"/>
    <hyperlink ref="H10:H13" r:id="rId3" display="https://drive.google.com/file/d/1XZN-QY1Golpv05FqxNSUAa_xpqcBf_30/view?usp=sharing"/>
    <hyperlink ref="H14:H18" r:id="rId4" display="https://drive.google.com/file/d/1XZN-QY1Golpv05FqxNSUAa_xpqcBf_30/view?usp=sharing"/>
    <hyperlink ref="H19:H21" r:id="rId5" display="https://drive.google.com/file/d/1XZN-QY1Golpv05FqxNSUAa_xpqcBf_30/view?usp=sharing"/>
    <hyperlink ref="AE8" r:id="rId6"/>
    <hyperlink ref="AE9" r:id="rId7"/>
    <hyperlink ref="AE10" r:id="rId8"/>
    <hyperlink ref="AE11:AE13" r:id="rId9" display="https://drive.google.com/file/d/1XZN-QY1Golpv05FqxNSUAa_xpqcBf_30/view?usp=sharing"/>
    <hyperlink ref="AE14" r:id="rId10"/>
    <hyperlink ref="AE15:AE18" r:id="rId11" display="https://drive.google.com/file/d/1XZN-QY1Golpv05FqxNSUAa_xpqcBf_30/view?usp=sharing"/>
    <hyperlink ref="AE19" r:id="rId12"/>
    <hyperlink ref="AE20:AE21" r:id="rId13" display="https://drive.google.com/file/d/1XZN-QY1Golpv05FqxNSUAa_xpqcBf_30/view?usp=sharing"/>
    <hyperlink ref="AM8:AN19" r:id="rId14" display="https://drive.google.com/file/d/1XZN-QY1Golpv05FqxNSUAa_xpqcBf_30/view?usp=sharing"/>
    <hyperlink ref="AM20:AN21" r:id="rId15" display="https://drive.google.com/file/d/1XZN-QY1Golpv05FqxNSUAa_xpqcBf_30/view?usp=sharing"/>
    <hyperlink ref="AO8:AP21" r:id="rId16" display="https://drive.google.com/file/d/1XZN-QY1Golpv05FqxNSUAa_xpqcBf_30/view?usp=sharing"/>
    <hyperlink ref="AF8:AF21" r:id="rId17" display="https://drive.google.com/file/d/1XZN-QY1Golpv05FqxNSUAa_xpqcBf_30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217</v>
      </c>
      <c r="C4" t="s">
        <v>218</v>
      </c>
      <c r="D4" t="s">
        <v>219</v>
      </c>
      <c r="E4" t="s">
        <v>220</v>
      </c>
      <c r="G4">
        <v>20880</v>
      </c>
    </row>
    <row r="5" spans="1:7" x14ac:dyDescent="0.25">
      <c r="A5">
        <v>1</v>
      </c>
      <c r="B5" t="s">
        <v>152</v>
      </c>
      <c r="C5" t="s">
        <v>153</v>
      </c>
      <c r="D5" t="s">
        <v>154</v>
      </c>
      <c r="E5" t="s">
        <v>221</v>
      </c>
      <c r="F5" s="3" t="s">
        <v>156</v>
      </c>
      <c r="G5">
        <v>19780</v>
      </c>
    </row>
    <row r="6" spans="1:7" x14ac:dyDescent="0.25">
      <c r="A6">
        <v>1</v>
      </c>
      <c r="B6" t="s">
        <v>169</v>
      </c>
      <c r="C6" t="s">
        <v>170</v>
      </c>
      <c r="D6" t="s">
        <v>171</v>
      </c>
      <c r="E6" t="s">
        <v>230</v>
      </c>
      <c r="F6" t="s">
        <v>172</v>
      </c>
      <c r="G6">
        <v>330600</v>
      </c>
    </row>
    <row r="7" spans="1:7" x14ac:dyDescent="0.25">
      <c r="A7">
        <v>1</v>
      </c>
      <c r="B7" t="s">
        <v>231</v>
      </c>
      <c r="C7" t="s">
        <v>153</v>
      </c>
      <c r="D7" t="s">
        <v>218</v>
      </c>
      <c r="E7" t="s">
        <v>232</v>
      </c>
      <c r="G7">
        <v>440800</v>
      </c>
    </row>
    <row r="8" spans="1:7" x14ac:dyDescent="0.25">
      <c r="A8">
        <v>1</v>
      </c>
      <c r="B8" t="s">
        <v>233</v>
      </c>
      <c r="C8" t="s">
        <v>207</v>
      </c>
      <c r="D8" t="s">
        <v>234</v>
      </c>
      <c r="E8" t="s">
        <v>235</v>
      </c>
      <c r="G8">
        <v>426648</v>
      </c>
    </row>
    <row r="9" spans="1:7" x14ac:dyDescent="0.25">
      <c r="A9">
        <v>1</v>
      </c>
      <c r="B9" t="s">
        <v>236</v>
      </c>
      <c r="C9" t="s">
        <v>237</v>
      </c>
      <c r="D9" t="s">
        <v>238</v>
      </c>
      <c r="E9" t="s">
        <v>239</v>
      </c>
      <c r="G9">
        <v>178060</v>
      </c>
    </row>
    <row r="10" spans="1:7" x14ac:dyDescent="0.25">
      <c r="A10">
        <v>1</v>
      </c>
      <c r="B10" t="s">
        <v>169</v>
      </c>
      <c r="C10" t="s">
        <v>170</v>
      </c>
      <c r="D10" t="s">
        <v>171</v>
      </c>
      <c r="E10" t="s">
        <v>230</v>
      </c>
      <c r="F10" t="s">
        <v>172</v>
      </c>
      <c r="G10">
        <v>107596.96</v>
      </c>
    </row>
    <row r="11" spans="1:7" x14ac:dyDescent="0.25">
      <c r="A11">
        <v>1</v>
      </c>
      <c r="B11" t="s">
        <v>222</v>
      </c>
      <c r="C11" t="s">
        <v>223</v>
      </c>
      <c r="D11" t="s">
        <v>224</v>
      </c>
      <c r="E11" t="s">
        <v>225</v>
      </c>
      <c r="G11">
        <v>20532</v>
      </c>
    </row>
    <row r="12" spans="1:7" x14ac:dyDescent="0.25">
      <c r="A12">
        <v>1</v>
      </c>
      <c r="B12" t="s">
        <v>194</v>
      </c>
      <c r="C12" t="s">
        <v>195</v>
      </c>
      <c r="D12" t="s">
        <v>174</v>
      </c>
      <c r="E12" t="s">
        <v>249</v>
      </c>
      <c r="F12" t="s">
        <v>196</v>
      </c>
      <c r="G12">
        <v>6262608</v>
      </c>
    </row>
    <row r="13" spans="1:7" x14ac:dyDescent="0.25">
      <c r="A13">
        <v>2</v>
      </c>
      <c r="B13" t="s">
        <v>152</v>
      </c>
      <c r="C13" t="s">
        <v>153</v>
      </c>
      <c r="D13" t="s">
        <v>154</v>
      </c>
      <c r="E13" t="s">
        <v>221</v>
      </c>
      <c r="F13" t="s">
        <v>156</v>
      </c>
      <c r="G13">
        <v>63104</v>
      </c>
    </row>
    <row r="14" spans="1:7" x14ac:dyDescent="0.25">
      <c r="A14">
        <v>2</v>
      </c>
      <c r="B14" t="s">
        <v>217</v>
      </c>
      <c r="C14" t="s">
        <v>218</v>
      </c>
      <c r="D14" t="s">
        <v>219</v>
      </c>
      <c r="E14" t="s">
        <v>220</v>
      </c>
      <c r="G14">
        <v>65880</v>
      </c>
    </row>
    <row r="15" spans="1:7" x14ac:dyDescent="0.25">
      <c r="A15">
        <v>2</v>
      </c>
      <c r="B15" t="s">
        <v>233</v>
      </c>
      <c r="C15" t="s">
        <v>207</v>
      </c>
      <c r="D15" t="s">
        <v>234</v>
      </c>
      <c r="E15" t="s">
        <v>235</v>
      </c>
      <c r="G15">
        <v>134275.79999999999</v>
      </c>
    </row>
    <row r="16" spans="1:7" x14ac:dyDescent="0.25">
      <c r="A16">
        <v>2</v>
      </c>
      <c r="B16" t="s">
        <v>173</v>
      </c>
      <c r="C16" t="s">
        <v>174</v>
      </c>
      <c r="D16" t="s">
        <v>175</v>
      </c>
      <c r="E16" t="s">
        <v>240</v>
      </c>
      <c r="F16" t="s">
        <v>176</v>
      </c>
      <c r="G16">
        <v>179133</v>
      </c>
    </row>
    <row r="17" spans="1:7" x14ac:dyDescent="0.25">
      <c r="A17">
        <v>2</v>
      </c>
      <c r="B17" t="s">
        <v>241</v>
      </c>
      <c r="C17" t="s">
        <v>242</v>
      </c>
      <c r="D17" t="s">
        <v>243</v>
      </c>
      <c r="E17" t="s">
        <v>244</v>
      </c>
      <c r="F17" t="s">
        <v>245</v>
      </c>
      <c r="G17">
        <v>198360</v>
      </c>
    </row>
    <row r="18" spans="1:7" x14ac:dyDescent="0.25">
      <c r="A18">
        <v>2</v>
      </c>
      <c r="B18" t="s">
        <v>179</v>
      </c>
      <c r="C18" t="s">
        <v>246</v>
      </c>
      <c r="D18" t="s">
        <v>181</v>
      </c>
      <c r="E18" t="s">
        <v>182</v>
      </c>
      <c r="F18" t="s">
        <v>183</v>
      </c>
      <c r="G18">
        <v>11058.04</v>
      </c>
    </row>
    <row r="19" spans="1:7" x14ac:dyDescent="0.25">
      <c r="A19">
        <v>2</v>
      </c>
      <c r="B19" t="s">
        <v>222</v>
      </c>
      <c r="C19" t="s">
        <v>223</v>
      </c>
      <c r="D19" t="s">
        <v>224</v>
      </c>
      <c r="E19" t="s">
        <v>225</v>
      </c>
      <c r="G19">
        <v>65420</v>
      </c>
    </row>
    <row r="20" spans="1:7" x14ac:dyDescent="0.25">
      <c r="A20">
        <v>3</v>
      </c>
      <c r="B20" t="s">
        <v>226</v>
      </c>
      <c r="C20" t="s">
        <v>227</v>
      </c>
      <c r="D20" t="s">
        <v>164</v>
      </c>
      <c r="E20" t="s">
        <v>228</v>
      </c>
      <c r="F20" t="s">
        <v>229</v>
      </c>
      <c r="G20">
        <v>33000000</v>
      </c>
    </row>
    <row r="21" spans="1:7" x14ac:dyDescent="0.25">
      <c r="A21">
        <v>4</v>
      </c>
      <c r="B21" t="s">
        <v>247</v>
      </c>
      <c r="C21" t="s">
        <v>248</v>
      </c>
      <c r="D21" t="s">
        <v>174</v>
      </c>
      <c r="E21" t="s">
        <v>184</v>
      </c>
      <c r="F21" t="s">
        <v>185</v>
      </c>
      <c r="G21">
        <v>220052</v>
      </c>
    </row>
    <row r="22" spans="1:7" x14ac:dyDescent="0.25">
      <c r="A22">
        <v>4</v>
      </c>
      <c r="B22" t="s">
        <v>188</v>
      </c>
      <c r="C22" t="s">
        <v>189</v>
      </c>
      <c r="D22" t="s">
        <v>190</v>
      </c>
      <c r="E22" t="s">
        <v>191</v>
      </c>
      <c r="F22" t="s">
        <v>192</v>
      </c>
      <c r="G22">
        <v>3600000</v>
      </c>
    </row>
    <row r="23" spans="1:7" x14ac:dyDescent="0.25">
      <c r="A23">
        <v>5</v>
      </c>
      <c r="B23" t="s">
        <v>206</v>
      </c>
      <c r="C23" t="s">
        <v>207</v>
      </c>
      <c r="D23" t="s">
        <v>208</v>
      </c>
      <c r="E23" t="s">
        <v>209</v>
      </c>
      <c r="F23" t="s">
        <v>210</v>
      </c>
      <c r="G23">
        <v>5818696</v>
      </c>
    </row>
    <row r="24" spans="1:7" x14ac:dyDescent="0.25">
      <c r="A24">
        <v>5</v>
      </c>
      <c r="B24" t="s">
        <v>214</v>
      </c>
      <c r="C24" t="s">
        <v>215</v>
      </c>
      <c r="D24" t="s">
        <v>216</v>
      </c>
      <c r="E24" t="s">
        <v>209</v>
      </c>
      <c r="F24" t="s">
        <v>210</v>
      </c>
      <c r="G24">
        <v>57000000</v>
      </c>
    </row>
    <row r="25" spans="1:7" x14ac:dyDescent="0.25">
      <c r="A25">
        <v>6</v>
      </c>
      <c r="B25" t="s">
        <v>198</v>
      </c>
      <c r="C25" t="s">
        <v>199</v>
      </c>
      <c r="D25" t="s">
        <v>200</v>
      </c>
      <c r="E25" t="s">
        <v>201</v>
      </c>
      <c r="F25" t="s">
        <v>202</v>
      </c>
      <c r="G25">
        <v>5818696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260</v>
      </c>
      <c r="C4" s="9" t="s">
        <v>256</v>
      </c>
      <c r="D4" s="8" t="s">
        <v>260</v>
      </c>
      <c r="E4" t="s">
        <v>141</v>
      </c>
    </row>
  </sheetData>
  <dataValidations count="1">
    <dataValidation type="list" allowBlank="1" showErrorMessage="1" sqref="E4:E173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260</v>
      </c>
      <c r="C4" s="8" t="s">
        <v>260</v>
      </c>
      <c r="D4" s="6">
        <v>43465</v>
      </c>
      <c r="E4" s="9" t="s">
        <v>256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2019-08-28T17:18:55Z</dcterms:created>
  <dcterms:modified xsi:type="dcterms:W3CDTF">2019-08-29T19:21:42Z</dcterms:modified>
</cp:coreProperties>
</file>