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2019\Art 123\SIPOT CUARTO TRIMESTRE\2. Fracc II\Formato e\"/>
    </mc:Choice>
  </mc:AlternateContent>
  <bookViews>
    <workbookView xWindow="0" yWindow="0" windowWidth="28800" windowHeight="154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D23" i="1" l="1"/>
  <c r="D22" i="1"/>
  <c r="D21" i="1"/>
  <c r="D20" i="1"/>
  <c r="D19" i="1" l="1"/>
  <c r="D18" i="1"/>
  <c r="D17" i="1"/>
  <c r="D16" i="1"/>
  <c r="D15" i="1" l="1"/>
  <c r="D14" i="1"/>
  <c r="D13" i="1"/>
  <c r="D12" i="1"/>
</calcChain>
</file>

<file path=xl/sharedStrings.xml><?xml version="1.0" encoding="utf-8"?>
<sst xmlns="http://schemas.openxmlformats.org/spreadsheetml/2006/main" count="119" uniqueCount="50">
  <si>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</si>
  <si>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</si>
  <si>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</si>
  <si>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</si>
  <si>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</si>
  <si>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</si>
  <si>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</si>
  <si>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</si>
  <si>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</si>
  <si>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</si>
  <si>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</si>
  <si>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</si>
  <si>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</si>
  <si>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</si>
  <si>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</si>
  <si>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</si>
  <si>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</si>
  <si>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</si>
  <si>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</si>
  <si>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</si>
  <si>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</si>
  <si>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</si>
  <si>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</si>
  <si>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</si>
  <si>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</si>
  <si>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</si>
  <si>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</si>
  <si>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</si>
  <si>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</si>
  <si>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</si>
  <si>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</si>
  <si>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Porcentaje de servicios de mantenimiento preventivo realizados a Instalaciones</t>
  </si>
  <si>
    <t>(Número de servicios preventivos realizados/Número de servicios programados)*100</t>
  </si>
  <si>
    <t>El cumplimiento de los servicios se logró en función del abastecimiento de refacciones</t>
  </si>
  <si>
    <t>Gerencia de Mantenimiento a Instalaciones</t>
  </si>
  <si>
    <t>Porcentaje de servicios de mantenimiento preventivo realizados a Trolebuses</t>
  </si>
  <si>
    <t>Gerencia de Mantenimiento Trolebuses</t>
  </si>
  <si>
    <t>Porcentaje de servicios de mantenimiento preventivo realizados a Taxis Eléctricos</t>
  </si>
  <si>
    <t>Porcentaje de servicios de mantenimiento preventivo realizados a Trenes Ligeros</t>
  </si>
  <si>
    <t>Gerencia de Mantenimiento Tren Ligero</t>
  </si>
  <si>
    <t>Avance % Pasajeros transportados Red de Trolebuses 2019</t>
  </si>
  <si>
    <t>(Pasajeros transportados al año/Pasajeros a transportar al año )*100</t>
  </si>
  <si>
    <t>No Aplica</t>
  </si>
  <si>
    <t>Baja disponibilidad de unidades para la prestación del servicio</t>
  </si>
  <si>
    <t>Dirección Ejecutiva de Transportación</t>
  </si>
  <si>
    <t>Promedio de unidades en servicio en día hábil Red de Trolebuses 2019</t>
  </si>
  <si>
    <t>(Promedio de unidades expedidas 9:00 hrs. + Promedio de unidades expedidas 14:00 hrs. + Promedio de unidades expedidas 19:00 hrs.)/3</t>
  </si>
  <si>
    <t>Avance % Pasajeros transportados Línea del Tren Ligero 2019</t>
  </si>
  <si>
    <t>Mantenimiento Mayor a Vías Tramo Tasqueña - Estadio Azteca</t>
  </si>
  <si>
    <t>Promedio de unidades en servicio en día hábil Red Línea Tren Ligero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</si>
</sst>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2" workbookViewId="0">
      <selection activeCell="A8" sqref="A8:I27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5" t="s">
        <v>31</v>
      </c>
      <c r="B8" s="5" t="s">
        <v>32</v>
      </c>
      <c r="C8" s="6">
        <v>303</v>
      </c>
      <c r="D8" s="6"/>
      <c r="E8" s="6" t="s">
        <v>33</v>
      </c>
      <c r="F8" s="6" t="s">
        <v>34</v>
      </c>
      <c r="G8" s="7">
        <v>43570</v>
      </c>
      <c r="H8" s="7">
        <v>43555</v>
      </c>
      <c r="I8" s="6"/>
    </row>
    <row r="9" spans="1:9" ht="90" x14ac:dyDescent="0.25">
      <c r="A9" s="5" t="s">
        <v>35</v>
      </c>
      <c r="B9" s="5" t="s">
        <v>32</v>
      </c>
      <c r="C9" s="6">
        <v>13083</v>
      </c>
      <c r="D9" s="6"/>
      <c r="E9" s="6" t="s">
        <v>33</v>
      </c>
      <c r="F9" s="5" t="s">
        <v>36</v>
      </c>
      <c r="G9" s="7">
        <v>43570</v>
      </c>
      <c r="H9" s="7">
        <v>43555</v>
      </c>
      <c r="I9" s="6"/>
    </row>
    <row r="10" spans="1:9" ht="90" x14ac:dyDescent="0.25">
      <c r="A10" s="5" t="s">
        <v>37</v>
      </c>
      <c r="B10" s="5" t="s">
        <v>32</v>
      </c>
      <c r="C10" s="6">
        <v>1599</v>
      </c>
      <c r="D10" s="6"/>
      <c r="E10" s="6" t="s">
        <v>33</v>
      </c>
      <c r="F10" s="5" t="s">
        <v>36</v>
      </c>
      <c r="G10" s="7">
        <v>43570</v>
      </c>
      <c r="H10" s="7">
        <v>43555</v>
      </c>
      <c r="I10" s="6"/>
    </row>
    <row r="11" spans="1:9" ht="90" x14ac:dyDescent="0.25">
      <c r="A11" s="5" t="s">
        <v>38</v>
      </c>
      <c r="B11" s="5" t="s">
        <v>32</v>
      </c>
      <c r="C11" s="6">
        <v>558</v>
      </c>
      <c r="D11" s="6"/>
      <c r="E11" s="6" t="s">
        <v>33</v>
      </c>
      <c r="F11" s="5" t="s">
        <v>39</v>
      </c>
      <c r="G11" s="7">
        <v>43570</v>
      </c>
      <c r="H11" s="7">
        <v>43555</v>
      </c>
      <c r="I11" s="6"/>
    </row>
    <row r="12" spans="1:9" ht="90" x14ac:dyDescent="0.25">
      <c r="A12" s="5" t="s">
        <v>31</v>
      </c>
      <c r="B12" s="5" t="s">
        <v>32</v>
      </c>
      <c r="C12" s="6">
        <v>301</v>
      </c>
      <c r="D12" s="6">
        <f>303+301</f>
        <v>604</v>
      </c>
      <c r="E12" s="6" t="s">
        <v>33</v>
      </c>
      <c r="F12" s="6" t="s">
        <v>34</v>
      </c>
      <c r="G12" s="7">
        <v>43661</v>
      </c>
      <c r="H12" s="7">
        <v>43646</v>
      </c>
      <c r="I12" s="6"/>
    </row>
    <row r="13" spans="1:9" ht="90" x14ac:dyDescent="0.25">
      <c r="A13" s="5" t="s">
        <v>35</v>
      </c>
      <c r="B13" s="5" t="s">
        <v>32</v>
      </c>
      <c r="C13" s="6">
        <v>14267</v>
      </c>
      <c r="D13" s="6">
        <f>13083+14267</f>
        <v>27350</v>
      </c>
      <c r="E13" s="6" t="s">
        <v>33</v>
      </c>
      <c r="F13" s="5" t="s">
        <v>36</v>
      </c>
      <c r="G13" s="7">
        <v>43661</v>
      </c>
      <c r="H13" s="7">
        <v>43646</v>
      </c>
      <c r="I13" s="6"/>
    </row>
    <row r="14" spans="1:9" ht="90" x14ac:dyDescent="0.25">
      <c r="A14" s="5" t="s">
        <v>37</v>
      </c>
      <c r="B14" s="5" t="s">
        <v>32</v>
      </c>
      <c r="C14" s="6">
        <v>1611</v>
      </c>
      <c r="D14" s="6">
        <f>1599+1611</f>
        <v>3210</v>
      </c>
      <c r="E14" s="6" t="s">
        <v>33</v>
      </c>
      <c r="F14" s="5" t="s">
        <v>36</v>
      </c>
      <c r="G14" s="7">
        <v>43661</v>
      </c>
      <c r="H14" s="7">
        <v>43646</v>
      </c>
      <c r="I14" s="6"/>
    </row>
    <row r="15" spans="1:9" ht="90" x14ac:dyDescent="0.25">
      <c r="A15" s="5" t="s">
        <v>38</v>
      </c>
      <c r="B15" s="5" t="s">
        <v>32</v>
      </c>
      <c r="C15" s="6">
        <v>1746</v>
      </c>
      <c r="D15" s="6">
        <f>558+1746</f>
        <v>2304</v>
      </c>
      <c r="E15" s="6" t="s">
        <v>33</v>
      </c>
      <c r="F15" s="5" t="s">
        <v>39</v>
      </c>
      <c r="G15" s="7">
        <v>43661</v>
      </c>
      <c r="H15" s="7">
        <v>43646</v>
      </c>
      <c r="I15" s="6"/>
    </row>
    <row r="16" spans="1:9" ht="90" x14ac:dyDescent="0.25">
      <c r="A16" s="5" t="s">
        <v>31</v>
      </c>
      <c r="B16" s="5" t="s">
        <v>32</v>
      </c>
      <c r="C16" s="6">
        <v>295</v>
      </c>
      <c r="D16" s="6">
        <f>303+301+295</f>
        <v>899</v>
      </c>
      <c r="E16" s="6" t="s">
        <v>33</v>
      </c>
      <c r="F16" s="6" t="s">
        <v>34</v>
      </c>
      <c r="G16" s="7">
        <v>43753</v>
      </c>
      <c r="H16" s="7">
        <v>43738</v>
      </c>
      <c r="I16" s="6"/>
    </row>
    <row r="17" spans="1:9" ht="90" x14ac:dyDescent="0.25">
      <c r="A17" s="5" t="s">
        <v>35</v>
      </c>
      <c r="B17" s="5" t="s">
        <v>32</v>
      </c>
      <c r="C17" s="6">
        <v>13518</v>
      </c>
      <c r="D17" s="6">
        <f>13083+14267+13518</f>
        <v>40868</v>
      </c>
      <c r="E17" s="6" t="s">
        <v>33</v>
      </c>
      <c r="F17" s="5" t="s">
        <v>36</v>
      </c>
      <c r="G17" s="7">
        <v>43753</v>
      </c>
      <c r="H17" s="7">
        <v>43738</v>
      </c>
      <c r="I17" s="6"/>
    </row>
    <row r="18" spans="1:9" ht="90" x14ac:dyDescent="0.25">
      <c r="A18" s="5" t="s">
        <v>37</v>
      </c>
      <c r="B18" s="5" t="s">
        <v>32</v>
      </c>
      <c r="C18" s="6">
        <v>1638</v>
      </c>
      <c r="D18" s="6">
        <f>1599+1611+1638</f>
        <v>4848</v>
      </c>
      <c r="E18" s="6" t="s">
        <v>33</v>
      </c>
      <c r="F18" s="5" t="s">
        <v>36</v>
      </c>
      <c r="G18" s="7">
        <v>43753</v>
      </c>
      <c r="H18" s="7">
        <v>43738</v>
      </c>
      <c r="I18" s="6"/>
    </row>
    <row r="19" spans="1:9" ht="90" x14ac:dyDescent="0.25">
      <c r="A19" s="5" t="s">
        <v>38</v>
      </c>
      <c r="B19" s="5" t="s">
        <v>32</v>
      </c>
      <c r="C19" s="6">
        <v>1778</v>
      </c>
      <c r="D19" s="6">
        <f>558+1746+1778</f>
        <v>4082</v>
      </c>
      <c r="E19" s="6" t="s">
        <v>33</v>
      </c>
      <c r="F19" s="5" t="s">
        <v>39</v>
      </c>
      <c r="G19" s="7">
        <v>43753</v>
      </c>
      <c r="H19" s="7">
        <v>43738</v>
      </c>
      <c r="I19" s="6"/>
    </row>
    <row r="20" spans="1:9" ht="90" x14ac:dyDescent="0.25">
      <c r="A20" s="5" t="s">
        <v>31</v>
      </c>
      <c r="B20" s="5" t="s">
        <v>32</v>
      </c>
      <c r="C20" s="6">
        <v>296</v>
      </c>
      <c r="D20" s="6">
        <f>303+301+295+296</f>
        <v>1195</v>
      </c>
      <c r="E20" s="6" t="s">
        <v>33</v>
      </c>
      <c r="F20" s="6" t="s">
        <v>34</v>
      </c>
      <c r="G20" s="7">
        <v>43845</v>
      </c>
      <c r="H20" s="7">
        <v>43830</v>
      </c>
      <c r="I20" s="6"/>
    </row>
    <row r="21" spans="1:9" ht="90" x14ac:dyDescent="0.25">
      <c r="A21" s="5" t="s">
        <v>35</v>
      </c>
      <c r="B21" s="5" t="s">
        <v>32</v>
      </c>
      <c r="C21" s="6">
        <v>13518</v>
      </c>
      <c r="D21" s="6">
        <f>13083+14267+13518+13518</f>
        <v>54386</v>
      </c>
      <c r="E21" s="6" t="s">
        <v>33</v>
      </c>
      <c r="F21" s="5" t="s">
        <v>36</v>
      </c>
      <c r="G21" s="7">
        <v>43845</v>
      </c>
      <c r="H21" s="7">
        <v>43830</v>
      </c>
      <c r="I21" s="6"/>
    </row>
    <row r="22" spans="1:9" ht="90" x14ac:dyDescent="0.25">
      <c r="A22" s="5" t="s">
        <v>37</v>
      </c>
      <c r="B22" s="5" t="s">
        <v>32</v>
      </c>
      <c r="C22" s="6">
        <v>1638</v>
      </c>
      <c r="D22" s="6">
        <f>1599+1611+1638+1638</f>
        <v>6486</v>
      </c>
      <c r="E22" s="6" t="s">
        <v>33</v>
      </c>
      <c r="F22" s="5" t="s">
        <v>36</v>
      </c>
      <c r="G22" s="7">
        <v>43845</v>
      </c>
      <c r="H22" s="7">
        <v>43830</v>
      </c>
      <c r="I22" s="6"/>
    </row>
    <row r="23" spans="1:9" ht="90" x14ac:dyDescent="0.25">
      <c r="A23" s="5" t="s">
        <v>38</v>
      </c>
      <c r="B23" s="5" t="s">
        <v>32</v>
      </c>
      <c r="C23" s="6">
        <v>1778</v>
      </c>
      <c r="D23" s="6">
        <f>558+1746+1778+1778</f>
        <v>5860</v>
      </c>
      <c r="E23" s="6" t="s">
        <v>33</v>
      </c>
      <c r="F23" s="5" t="s">
        <v>39</v>
      </c>
      <c r="G23" s="7">
        <v>43845</v>
      </c>
      <c r="H23" s="7">
        <v>43830</v>
      </c>
      <c r="I23" s="6"/>
    </row>
    <row r="24" spans="1:9" ht="75" x14ac:dyDescent="0.25">
      <c r="A24" s="5" t="s">
        <v>40</v>
      </c>
      <c r="B24" s="5" t="s">
        <v>41</v>
      </c>
      <c r="C24" s="5" t="s">
        <v>42</v>
      </c>
      <c r="D24" s="5">
        <v>63.03</v>
      </c>
      <c r="E24" s="5" t="s">
        <v>43</v>
      </c>
      <c r="F24" s="5" t="s">
        <v>44</v>
      </c>
      <c r="G24" s="8">
        <v>43845</v>
      </c>
      <c r="H24" s="8">
        <v>43830</v>
      </c>
      <c r="I24" s="5"/>
    </row>
    <row r="25" spans="1:9" ht="120" x14ac:dyDescent="0.25">
      <c r="A25" s="5" t="s">
        <v>45</v>
      </c>
      <c r="B25" s="5" t="s">
        <v>46</v>
      </c>
      <c r="C25" s="5" t="s">
        <v>42</v>
      </c>
      <c r="D25" s="5">
        <v>141.66999999999999</v>
      </c>
      <c r="E25" s="5" t="s">
        <v>43</v>
      </c>
      <c r="F25" s="5" t="s">
        <v>44</v>
      </c>
      <c r="G25" s="8">
        <v>43845</v>
      </c>
      <c r="H25" s="8">
        <v>43830</v>
      </c>
      <c r="I25" s="5"/>
    </row>
    <row r="26" spans="1:9" ht="75" x14ac:dyDescent="0.25">
      <c r="A26" s="5" t="s">
        <v>47</v>
      </c>
      <c r="B26" s="5" t="s">
        <v>41</v>
      </c>
      <c r="C26" s="5" t="s">
        <v>42</v>
      </c>
      <c r="D26" s="5">
        <v>79.62</v>
      </c>
      <c r="E26" s="5" t="s">
        <v>48</v>
      </c>
      <c r="F26" s="5" t="s">
        <v>44</v>
      </c>
      <c r="G26" s="8">
        <v>43845</v>
      </c>
      <c r="H26" s="8">
        <v>43830</v>
      </c>
      <c r="I26" s="5"/>
    </row>
    <row r="27" spans="1:9" ht="120" x14ac:dyDescent="0.25">
      <c r="A27" s="5" t="s">
        <v>49</v>
      </c>
      <c r="B27" s="5" t="s">
        <v>46</v>
      </c>
      <c r="C27" s="5" t="s">
        <v>42</v>
      </c>
      <c r="D27" s="5">
        <v>9.6999999999999993</v>
      </c>
      <c r="E27" s="5" t="s">
        <v>43</v>
      </c>
      <c r="F27" s="5" t="s">
        <v>44</v>
      </c>
      <c r="G27" s="8">
        <v>43845</v>
      </c>
      <c r="H27" s="8">
        <v>43830</v>
      </c>
      <c r="I27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2020-10-23T16:20:26Z</dcterms:created>
  <dcterms:modified xsi:type="dcterms:W3CDTF">2020-10-23T16:24:57Z</dcterms:modified>
</cp:coreProperties>
</file>