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bookViews>
  <sheets>
    <sheet name="Reporte de Formatos" sheetId="1" r:id="rId1"/>
  </sheets>
  <externalReferences>
    <externalReference r:id="rId2"/>
  </externalReferences>
  <calcPr calcId="191029"/>
</workbook>
</file>

<file path=xl/calcChain.xml><?xml version="1.0" encoding="utf-8"?>
<calcChain xmlns="http://schemas.openxmlformats.org/spreadsheetml/2006/main">
  <c r="K102" i="1" l="1"/>
  <c r="I102" i="1"/>
  <c r="H102" i="1"/>
  <c r="K101" i="1"/>
  <c r="I101" i="1"/>
  <c r="H101" i="1"/>
  <c r="K100" i="1"/>
  <c r="J100" i="1"/>
  <c r="I100" i="1"/>
  <c r="H100" i="1"/>
  <c r="G100" i="1"/>
  <c r="K99" i="1"/>
  <c r="J99" i="1"/>
  <c r="I99" i="1"/>
  <c r="H99" i="1"/>
  <c r="G99" i="1"/>
  <c r="K98" i="1"/>
  <c r="J98" i="1"/>
  <c r="I98" i="1"/>
  <c r="H98" i="1"/>
  <c r="G98" i="1"/>
  <c r="K97" i="1"/>
  <c r="I97" i="1"/>
  <c r="H97" i="1"/>
  <c r="K96" i="1"/>
  <c r="J96" i="1"/>
  <c r="I96" i="1"/>
  <c r="H96" i="1"/>
  <c r="G96" i="1"/>
  <c r="K95" i="1"/>
  <c r="I95" i="1"/>
  <c r="H95" i="1"/>
  <c r="G95" i="1"/>
  <c r="K94" i="1"/>
  <c r="I94" i="1"/>
  <c r="H94" i="1"/>
  <c r="G94" i="1"/>
  <c r="K93" i="1"/>
  <c r="I93" i="1"/>
  <c r="H93" i="1"/>
  <c r="K92" i="1"/>
  <c r="J92" i="1"/>
  <c r="I92" i="1"/>
  <c r="H92" i="1"/>
  <c r="G92" i="1"/>
  <c r="K91" i="1"/>
  <c r="J91" i="1"/>
  <c r="I91" i="1"/>
  <c r="H91" i="1"/>
  <c r="G91" i="1"/>
  <c r="K90" i="1"/>
  <c r="J90" i="1"/>
  <c r="I90" i="1"/>
  <c r="H90" i="1"/>
  <c r="G90" i="1"/>
  <c r="K89" i="1"/>
  <c r="J89" i="1"/>
  <c r="I89" i="1"/>
  <c r="H89" i="1"/>
  <c r="G89" i="1"/>
  <c r="K88" i="1"/>
  <c r="J88" i="1"/>
  <c r="I88" i="1"/>
  <c r="H88" i="1"/>
  <c r="G88" i="1"/>
  <c r="K87" i="1"/>
  <c r="J87" i="1"/>
  <c r="I87" i="1"/>
  <c r="H87" i="1"/>
  <c r="G87" i="1"/>
  <c r="K86" i="1"/>
  <c r="I86" i="1"/>
  <c r="H86" i="1"/>
  <c r="G86" i="1"/>
  <c r="K85" i="1"/>
  <c r="J85" i="1"/>
  <c r="I85" i="1"/>
  <c r="H85" i="1"/>
  <c r="G85" i="1"/>
  <c r="K84" i="1"/>
  <c r="J84" i="1"/>
  <c r="I84" i="1"/>
  <c r="H84" i="1"/>
  <c r="G84" i="1"/>
  <c r="K83" i="1"/>
  <c r="I83" i="1"/>
  <c r="H83" i="1"/>
  <c r="G83" i="1"/>
  <c r="K82" i="1"/>
  <c r="I82" i="1"/>
  <c r="H82" i="1"/>
  <c r="G82" i="1"/>
  <c r="K81" i="1"/>
  <c r="I81" i="1"/>
  <c r="H81" i="1"/>
  <c r="G81" i="1"/>
  <c r="K80" i="1"/>
  <c r="I80" i="1"/>
  <c r="H80" i="1"/>
  <c r="G80" i="1"/>
  <c r="K79" i="1"/>
  <c r="J79" i="1"/>
  <c r="I79" i="1"/>
  <c r="H79" i="1"/>
  <c r="G79" i="1"/>
  <c r="K78" i="1"/>
  <c r="I78" i="1"/>
  <c r="H78" i="1"/>
  <c r="G78" i="1"/>
  <c r="K77" i="1"/>
  <c r="J77" i="1"/>
  <c r="I77" i="1"/>
  <c r="H77" i="1"/>
  <c r="G77" i="1"/>
  <c r="K76" i="1"/>
  <c r="I76" i="1"/>
  <c r="H76" i="1"/>
  <c r="G76" i="1"/>
  <c r="K75" i="1"/>
  <c r="I75" i="1"/>
  <c r="H75" i="1"/>
  <c r="G75" i="1"/>
  <c r="K74" i="1"/>
  <c r="I74" i="1"/>
  <c r="H74" i="1"/>
  <c r="G74" i="1"/>
  <c r="K73" i="1"/>
  <c r="J73" i="1"/>
  <c r="I73" i="1"/>
  <c r="H73" i="1"/>
  <c r="G73" i="1"/>
  <c r="K72" i="1"/>
  <c r="I72" i="1"/>
  <c r="H72" i="1"/>
  <c r="G72" i="1"/>
  <c r="K71" i="1"/>
  <c r="J71" i="1"/>
  <c r="I71" i="1"/>
  <c r="H71" i="1"/>
  <c r="G71" i="1"/>
  <c r="K70" i="1"/>
  <c r="J70" i="1"/>
  <c r="I70" i="1"/>
  <c r="H70" i="1"/>
  <c r="G70" i="1"/>
  <c r="K69" i="1"/>
  <c r="I69" i="1"/>
  <c r="H69" i="1"/>
  <c r="G69" i="1"/>
  <c r="K68" i="1"/>
  <c r="I68" i="1"/>
  <c r="H68" i="1"/>
  <c r="G68" i="1"/>
  <c r="K67" i="1"/>
  <c r="I67" i="1"/>
  <c r="H67" i="1"/>
  <c r="G67" i="1"/>
  <c r="K66" i="1"/>
  <c r="I66" i="1"/>
  <c r="H66" i="1"/>
  <c r="G66" i="1"/>
  <c r="K65" i="1"/>
  <c r="I65" i="1"/>
  <c r="H65" i="1"/>
  <c r="G65" i="1"/>
  <c r="K64" i="1"/>
  <c r="I64" i="1"/>
  <c r="H64" i="1"/>
  <c r="G64" i="1"/>
  <c r="K63" i="1"/>
  <c r="I63" i="1"/>
  <c r="H63" i="1"/>
  <c r="G63" i="1"/>
  <c r="K62" i="1"/>
  <c r="J62" i="1"/>
  <c r="I62" i="1"/>
  <c r="H62" i="1"/>
  <c r="G62" i="1"/>
  <c r="K61" i="1"/>
  <c r="I61" i="1"/>
  <c r="H61" i="1"/>
  <c r="G61" i="1"/>
  <c r="K60" i="1"/>
  <c r="J60" i="1"/>
  <c r="I60" i="1"/>
  <c r="H60" i="1"/>
  <c r="G60" i="1"/>
  <c r="K59" i="1"/>
  <c r="I59" i="1"/>
  <c r="H59" i="1"/>
  <c r="G59" i="1"/>
  <c r="K58" i="1"/>
  <c r="J58" i="1"/>
  <c r="I58" i="1"/>
  <c r="H58" i="1"/>
  <c r="G58" i="1"/>
  <c r="K57" i="1"/>
  <c r="I57" i="1"/>
  <c r="H57" i="1"/>
  <c r="G57" i="1"/>
  <c r="K56" i="1"/>
  <c r="I56" i="1"/>
  <c r="H56" i="1"/>
  <c r="G56" i="1"/>
  <c r="K55" i="1"/>
  <c r="I55" i="1"/>
  <c r="H55" i="1"/>
  <c r="G55" i="1"/>
  <c r="K54" i="1"/>
  <c r="I54" i="1"/>
  <c r="H54" i="1"/>
  <c r="G54" i="1"/>
  <c r="K53" i="1"/>
  <c r="I53" i="1"/>
  <c r="H53" i="1"/>
  <c r="G53" i="1"/>
  <c r="K52" i="1"/>
  <c r="J52" i="1"/>
  <c r="I52" i="1"/>
  <c r="H52" i="1"/>
  <c r="G52" i="1"/>
  <c r="K51" i="1"/>
  <c r="I51" i="1"/>
  <c r="H51" i="1"/>
  <c r="G51" i="1"/>
  <c r="K50" i="1"/>
  <c r="J50" i="1"/>
  <c r="I50" i="1"/>
  <c r="H50" i="1"/>
  <c r="G50" i="1"/>
  <c r="K49" i="1"/>
  <c r="J49" i="1"/>
  <c r="I49" i="1"/>
  <c r="H49" i="1"/>
  <c r="G49" i="1"/>
  <c r="K48" i="1"/>
  <c r="J48" i="1"/>
  <c r="I48" i="1"/>
  <c r="H48" i="1"/>
  <c r="G48" i="1"/>
  <c r="K47" i="1"/>
  <c r="I47" i="1"/>
  <c r="H47" i="1"/>
  <c r="G47" i="1"/>
  <c r="K46" i="1"/>
  <c r="J46" i="1"/>
  <c r="I46" i="1"/>
  <c r="H46" i="1"/>
  <c r="G46" i="1"/>
  <c r="K45" i="1"/>
  <c r="J45" i="1"/>
  <c r="I45" i="1"/>
  <c r="H45" i="1"/>
  <c r="G45" i="1"/>
  <c r="K44" i="1"/>
  <c r="J44" i="1"/>
  <c r="I44" i="1"/>
  <c r="H44" i="1"/>
  <c r="G44" i="1"/>
  <c r="K43" i="1"/>
  <c r="J43" i="1"/>
  <c r="I43" i="1"/>
  <c r="H43" i="1"/>
  <c r="G43" i="1"/>
  <c r="K42" i="1"/>
  <c r="I42" i="1"/>
  <c r="H42" i="1"/>
  <c r="G42" i="1"/>
  <c r="K41" i="1"/>
  <c r="J41" i="1"/>
  <c r="I41" i="1"/>
  <c r="H41" i="1"/>
  <c r="G41" i="1"/>
  <c r="K40" i="1"/>
  <c r="I40" i="1"/>
  <c r="H40" i="1"/>
  <c r="G40" i="1"/>
  <c r="K39" i="1"/>
  <c r="I39" i="1"/>
  <c r="H39" i="1"/>
  <c r="G39" i="1"/>
  <c r="K38" i="1"/>
  <c r="I38" i="1"/>
  <c r="H38" i="1"/>
  <c r="G38" i="1"/>
  <c r="K37" i="1"/>
  <c r="I37" i="1"/>
  <c r="H37" i="1"/>
  <c r="G37" i="1"/>
  <c r="K36" i="1"/>
  <c r="I36" i="1"/>
  <c r="H36" i="1"/>
  <c r="G36" i="1"/>
  <c r="K35" i="1"/>
  <c r="J35" i="1"/>
  <c r="I35" i="1"/>
  <c r="H35" i="1"/>
  <c r="G35" i="1"/>
  <c r="K34" i="1"/>
  <c r="J34" i="1"/>
  <c r="I34" i="1"/>
  <c r="H34" i="1"/>
  <c r="G34" i="1"/>
  <c r="K33" i="1"/>
  <c r="J33" i="1"/>
  <c r="I33" i="1"/>
  <c r="H33" i="1"/>
  <c r="G33" i="1"/>
  <c r="K32" i="1"/>
  <c r="J32" i="1"/>
  <c r="I32" i="1"/>
  <c r="H32" i="1"/>
  <c r="G32" i="1"/>
  <c r="K31" i="1"/>
  <c r="J31" i="1"/>
  <c r="I31" i="1"/>
  <c r="H31" i="1"/>
  <c r="G31" i="1"/>
  <c r="K30" i="1"/>
  <c r="J30" i="1"/>
  <c r="I30" i="1"/>
  <c r="H30" i="1"/>
  <c r="G30" i="1"/>
  <c r="K29" i="1"/>
  <c r="J29" i="1"/>
  <c r="I29" i="1"/>
  <c r="H29" i="1"/>
  <c r="G29" i="1"/>
  <c r="K28" i="1"/>
  <c r="J28" i="1"/>
  <c r="I28" i="1"/>
  <c r="H28" i="1"/>
  <c r="G28" i="1"/>
  <c r="K27" i="1"/>
  <c r="I27" i="1"/>
  <c r="H27" i="1"/>
  <c r="G27" i="1"/>
  <c r="K26" i="1"/>
  <c r="J26" i="1"/>
  <c r="I26" i="1"/>
  <c r="H26" i="1"/>
  <c r="G26" i="1"/>
  <c r="K25" i="1"/>
  <c r="J25" i="1"/>
  <c r="I25" i="1"/>
  <c r="H25" i="1"/>
  <c r="G25" i="1"/>
  <c r="K24" i="1"/>
  <c r="I24" i="1"/>
  <c r="H24" i="1"/>
  <c r="G24" i="1"/>
  <c r="K23" i="1"/>
  <c r="I23" i="1"/>
  <c r="H23" i="1"/>
  <c r="G23" i="1"/>
  <c r="K22" i="1"/>
  <c r="I22" i="1"/>
  <c r="H22" i="1"/>
  <c r="G22" i="1"/>
  <c r="K21" i="1"/>
  <c r="I21" i="1"/>
  <c r="H21" i="1"/>
  <c r="G21" i="1"/>
  <c r="K20" i="1"/>
  <c r="I20" i="1"/>
  <c r="H20" i="1"/>
  <c r="G20" i="1"/>
  <c r="K19" i="1"/>
  <c r="I19" i="1"/>
  <c r="H19" i="1"/>
  <c r="G19" i="1"/>
  <c r="K18" i="1"/>
  <c r="I18" i="1"/>
  <c r="H18" i="1"/>
  <c r="G18" i="1"/>
  <c r="K17" i="1"/>
  <c r="J17" i="1"/>
  <c r="I17" i="1"/>
  <c r="H17" i="1"/>
  <c r="G17" i="1"/>
  <c r="K16" i="1"/>
  <c r="I16" i="1"/>
  <c r="H16" i="1"/>
  <c r="G16" i="1"/>
  <c r="K15" i="1"/>
  <c r="J15" i="1"/>
  <c r="I15" i="1"/>
  <c r="H15" i="1"/>
  <c r="G15" i="1"/>
  <c r="K14" i="1"/>
  <c r="J14" i="1"/>
  <c r="I14" i="1"/>
  <c r="H14" i="1"/>
  <c r="G14" i="1"/>
  <c r="K13" i="1"/>
  <c r="J13" i="1"/>
  <c r="I13" i="1"/>
  <c r="H13" i="1"/>
  <c r="G13" i="1"/>
  <c r="K12" i="1"/>
  <c r="I12" i="1"/>
  <c r="H12" i="1"/>
  <c r="G12" i="1"/>
  <c r="K11" i="1"/>
  <c r="J11" i="1"/>
  <c r="I11" i="1"/>
  <c r="H11" i="1"/>
  <c r="G11" i="1"/>
  <c r="K10" i="1"/>
  <c r="J10" i="1"/>
  <c r="I10" i="1"/>
  <c r="H10" i="1"/>
  <c r="G10" i="1"/>
  <c r="K9" i="1"/>
  <c r="J9" i="1"/>
  <c r="I9" i="1"/>
  <c r="H9" i="1"/>
  <c r="G9" i="1"/>
  <c r="K8" i="1"/>
  <c r="J8" i="1"/>
  <c r="I8" i="1"/>
  <c r="H8" i="1"/>
  <c r="G8" i="1"/>
</calcChain>
</file>

<file path=xl/sharedStrings.xml><?xml version="1.0" encoding="utf-8"?>
<sst xmlns="http://schemas.openxmlformats.org/spreadsheetml/2006/main" count="449" uniqueCount="88">
  <si>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</si>
  <si>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</si>
  <si>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</si>
  <si>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</si>
  <si>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</si>
  <si>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</si>
  <si>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</si>
  <si>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</si>
  <si>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</si>
  <si>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</si>
  <si>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</si>
  <si>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</si>
  <si>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</si>
  <si>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</si>
  <si>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</si>
  <si>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</si>
  <si>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</si>
  <si>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</si>
  <si>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</si>
  <si>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</si>
  <si>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</si>
  <si>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</si>
  <si>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</si>
  <si>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</si>
  <si>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</si>
  <si>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</si>
  <si>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</si>
  <si>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</si>
  <si>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</si>
  <si>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</si>
  <si>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</si>
  <si>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</si>
  <si>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</si>
  <si>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</si>
  <si>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</si>
  <si>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</si>
  <si>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</si>
  <si>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</si>
  <si>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</si>
  <si>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</si>
  <si>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</si>
  <si>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</si>
  <si>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</si>
  <si>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</si>
  <si>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</si>
  <si>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</si>
  <si>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</si>
  <si>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</si>
  <si>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</si>
  <si>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</si>
  <si>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</si>
  <si>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</si>
  <si>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</si>
  <si>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</si>
  <si>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Se solicita la presente reduccion para hacer frente a las nesecidades reales de eesta Secretaria como lo son el lavado de ropa.</t>
  </si>
  <si>
    <t>https://congresocdmx.gob.mx/estado-analitico-ejercicio-presupuesto-egresos-404-19.html</t>
  </si>
  <si>
    <t>Dirección Ejecutiva de Administración y Finanzas/ Jefatura de Unidad Departamental de Finanzas</t>
  </si>
  <si>
    <t>No se presento modificacion durante este periodo</t>
  </si>
  <si>
    <t>Se solicita la presente reduccion para estar en condiciones de de hacer frente a las nesecidades reales  de gasto de esta Secretaría como lo es el pago de vales del personal Tecnico Operativo</t>
  </si>
  <si>
    <t>Se solicita la presente ampliacion para estar en la posibilidad de hacer frente a las nesecidades reales  de gasto de esta Secretaría como lo es el pago adicional de vales 2020 para el pago de personal Tecnico Operativo con pension alimenticia</t>
  </si>
  <si>
    <t>Se solicita la presente ampliacion para estar en la posibilidad de hacer frente a las nesecidades reales  de gasto de esta Secretaría como lo es el pago del apoyo economico por defuncion a familiares directos, si como prestaciones contractuales de reconocimiento econommico por conclucion de estudios de nivel licenciatura, del personal Tecnico Operativo</t>
  </si>
  <si>
    <t>Se solicita la presente ampliacion para estar en la posibilidad de hacer frente a las nesecidades reales  de gasto de esta Secretaría como lo es el pago del estimulo del dia de la madre para el personal de Estabildad Laboral.</t>
  </si>
  <si>
    <t>Se solicita la presente reduccion para estar en la posibilidad de realizar la compra consolidada de sofware.</t>
  </si>
  <si>
    <t>Se solicita la presente ampliacion para estar en la posibilidad de hacer frente a las nesecidades reales  de gasto de esta Secretaría como lo es el pago del personal Tecnico Operativo.</t>
  </si>
  <si>
    <t>MATERIALES Y SUMINISTROS.</t>
  </si>
  <si>
    <t>se solicita la presente ampliacion para estar en la posibilidad de contar con los recursoso nesesarios para el arrendamiento de una pplataforma on line , para poner a disposicion de grandes corporativos.</t>
  </si>
  <si>
    <t>Se solicita la presente reduccion para estar en la posibilidad de contratar prestadorese de servicios profesionale para el Direccion General de economia Social y Solidaria</t>
  </si>
  <si>
    <t>Se solicita la persente reduccion ya que no seran utilzados estos recursoso ya que el arrendador del inmueble realizara los mantenimientos correspondientes asi mismo se utilizara para comprar hilo pita que requiere en area de archivo.</t>
  </si>
  <si>
    <t>Se solicita la presente ampliacion para contar con los recursos necesarios para la compra de diversos materiales   (desinfectante en aerosol, toallas antibacteriales, cubrebocas profesional quirurjico, etc.)</t>
  </si>
  <si>
    <t>se solicita la presete ampliacion para estar en la posibilidad de comprar hilo pita el cuel se requiere para coser expedientes de las diversas áreas de la secretaria</t>
  </si>
  <si>
    <t>Se solicita la presente ampliacion para contar con los recursos necesarios para la compra de accesorios varios para el mantenimiento del edificio que ocupa esta secretaria</t>
  </si>
  <si>
    <t>SERVICIOS GENERALES.</t>
  </si>
  <si>
    <t>Se solicita la presente ampliacion para estar en la posibilidad de realizar la aportacion para el pago centralizado de la Partida 3131"Agua Potable"</t>
  </si>
  <si>
    <t>Ser solicita la presente reduccion para estar en condiciones de hacer frente a las nesecidades reales de esta secretaria.</t>
  </si>
  <si>
    <t>Se solicita la presente ampliacion para estar en la posibilidad de realizar las preimeras ferias del empleo consideradas dentro del programa de trabajo anual.</t>
  </si>
  <si>
    <t>SE SOLICITA LA PRESENTE REDUCCION PARA CONTAR CON SUFICIENCIA PRESUPUESTAL EN LA PARTIDA 3351" servicios de investigacion ientifica y desarrollo</t>
  </si>
  <si>
    <t xml:space="preserve">Se solicita la presente ampliacion para estar en la posibilidad  de hacer la contratacion de dos prestadores de servicios profesionales requeridos por el área de la Asesora "B" </t>
  </si>
  <si>
    <t>se solicita la presente amplicion con fundamento en el manual de oprecione y procedimientos para el ejercicio presupuestario de la admiistracion publica de mexico seccion tercera, numeral 92.</t>
  </si>
  <si>
    <t>Servicios de jardinería y fumigación.</t>
  </si>
  <si>
    <t>Se solicita la presente amplacion para estar en posibilidades de  realizar el pago por concepto de recargos y actualizaciones, toda vesz que en el reporte para entero del ISR  e ISN no se reflejo lo corrspondiente a laudos y recibos extraordinarios</t>
  </si>
  <si>
    <t>TRANSFERENCIAS, ASIGNACIONES, SUBSIDIOS Y OTRAS AYUDAS.</t>
  </si>
  <si>
    <t>Ayudas sociales a personas u hogares de escasos recursos.</t>
  </si>
  <si>
    <t>se solicita la presente reduccion para estar en la posibilidad de adquirir diversas licencias de sofware para las diversas nesecidades de esta Secretaria</t>
  </si>
  <si>
    <t>Se solicita la presente ampliacion para estar en posibilidad de de impulsar de forma emrgente el Programa Fomento al Trabajo digno</t>
  </si>
  <si>
    <t>BIENES MUEBLES, INMUEBLES E INTANGIBLES.</t>
  </si>
  <si>
    <t>Equipo de cómputo y de tecnologías de la información.</t>
  </si>
  <si>
    <t>Se solicita la presente ampliacion con la finalidad de complementar recursos los recursos para la adquisición de sofware para cubrir las nesecidades de esta Secretaria.</t>
  </si>
  <si>
    <t>Software.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</si>
</sst>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1" fontId="0" fillId="0" borderId="0" xfId="0" applyNumberFormat="1"/>
    <xf numFmtId="0" fontId="3" fillId="0" borderId="0" xfId="1"/>
    <xf numFmtId="0" fontId="4" fillId="0" borderId="0" xfId="0" applyFont="1"/>
    <xf numFmtId="1" fontId="5" fillId="0" borderId="0" xfId="0" applyNumberFormat="1" applyFont="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021\RAYMUNDO\RAYMUNDO\TRANSPARENCIA%202021\2DO%20TRIM.%202021\Copia%20de%20sumarizado%2002-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compromisos 121 33A"/>
      <sheetName val="tabla para 121 33A"/>
      <sheetName val="sumarizado"/>
      <sheetName val="Hoja3"/>
      <sheetName val="x actuvidad y capitulo"/>
      <sheetName val="12_33A ok"/>
      <sheetName val="nombres partida"/>
      <sheetName val="Hoja7"/>
      <sheetName val="evolución"/>
    </sheetNames>
    <sheetDataSet>
      <sheetData sheetId="0">
        <row r="4">
          <cell r="D4">
            <v>1131</v>
          </cell>
          <cell r="E4">
            <v>15964670.199999999</v>
          </cell>
        </row>
        <row r="5">
          <cell r="D5">
            <v>1132</v>
          </cell>
          <cell r="E5">
            <v>2034125.9700000002</v>
          </cell>
        </row>
        <row r="6">
          <cell r="D6">
            <v>1211</v>
          </cell>
          <cell r="E6">
            <v>7203978</v>
          </cell>
        </row>
        <row r="7">
          <cell r="D7">
            <v>1221</v>
          </cell>
          <cell r="E7">
            <v>9773862.9199999999</v>
          </cell>
        </row>
        <row r="8">
          <cell r="D8">
            <v>1311</v>
          </cell>
          <cell r="E8">
            <v>136719.16</v>
          </cell>
        </row>
        <row r="9">
          <cell r="D9">
            <v>1321</v>
          </cell>
          <cell r="E9">
            <v>479606.41</v>
          </cell>
        </row>
        <row r="10">
          <cell r="D10">
            <v>1323</v>
          </cell>
          <cell r="E10">
            <v>4166377.6999999997</v>
          </cell>
        </row>
        <row r="11">
          <cell r="D11">
            <v>1341</v>
          </cell>
          <cell r="E11">
            <v>363319.94</v>
          </cell>
        </row>
        <row r="12">
          <cell r="D12">
            <v>1541</v>
          </cell>
          <cell r="E12">
            <v>302880</v>
          </cell>
        </row>
        <row r="13">
          <cell r="D13">
            <v>1542</v>
          </cell>
          <cell r="E13">
            <v>36567</v>
          </cell>
        </row>
        <row r="14">
          <cell r="D14">
            <v>1544</v>
          </cell>
          <cell r="E14">
            <v>2372084.7599999998</v>
          </cell>
        </row>
        <row r="15">
          <cell r="D15">
            <v>1545</v>
          </cell>
          <cell r="E15">
            <v>907839.08999999985</v>
          </cell>
        </row>
        <row r="16">
          <cell r="D16">
            <v>1546</v>
          </cell>
          <cell r="E16">
            <v>1217402.42</v>
          </cell>
        </row>
        <row r="17">
          <cell r="D17">
            <v>1547</v>
          </cell>
          <cell r="E17">
            <v>166657.79999999999</v>
          </cell>
        </row>
        <row r="18">
          <cell r="D18">
            <v>1548</v>
          </cell>
          <cell r="E18">
            <v>2441936.4699999997</v>
          </cell>
        </row>
        <row r="19">
          <cell r="D19">
            <v>1551</v>
          </cell>
          <cell r="E19">
            <v>47100</v>
          </cell>
        </row>
        <row r="20">
          <cell r="D20">
            <v>1591</v>
          </cell>
          <cell r="E20">
            <v>10470546.6</v>
          </cell>
        </row>
        <row r="21">
          <cell r="D21">
            <v>1593</v>
          </cell>
          <cell r="E21">
            <v>90355.5</v>
          </cell>
        </row>
        <row r="22">
          <cell r="D22">
            <v>1714</v>
          </cell>
          <cell r="E22">
            <v>388712.8</v>
          </cell>
        </row>
        <row r="23">
          <cell r="D23">
            <v>2111</v>
          </cell>
          <cell r="E23">
            <v>220400</v>
          </cell>
        </row>
        <row r="24">
          <cell r="D24">
            <v>2141</v>
          </cell>
          <cell r="E24">
            <v>4970.18</v>
          </cell>
        </row>
        <row r="25">
          <cell r="D25">
            <v>2151</v>
          </cell>
          <cell r="E25">
            <v>15429</v>
          </cell>
        </row>
        <row r="26">
          <cell r="D26">
            <v>2152</v>
          </cell>
          <cell r="E26">
            <v>895062</v>
          </cell>
        </row>
        <row r="27">
          <cell r="D27">
            <v>2211</v>
          </cell>
          <cell r="E27">
            <v>570000</v>
          </cell>
        </row>
        <row r="28">
          <cell r="D28">
            <v>2461</v>
          </cell>
          <cell r="E28">
            <v>1284.04</v>
          </cell>
        </row>
        <row r="29">
          <cell r="D29">
            <v>2471</v>
          </cell>
          <cell r="E29">
            <v>4781.13</v>
          </cell>
        </row>
        <row r="30">
          <cell r="D30">
            <v>2491</v>
          </cell>
          <cell r="E30">
            <v>95.5</v>
          </cell>
        </row>
        <row r="31">
          <cell r="D31">
            <v>2741</v>
          </cell>
          <cell r="E31">
            <v>4779.76</v>
          </cell>
        </row>
        <row r="32">
          <cell r="D32">
            <v>2921</v>
          </cell>
          <cell r="E32">
            <v>3185.2</v>
          </cell>
        </row>
        <row r="33">
          <cell r="D33">
            <v>2941</v>
          </cell>
          <cell r="E33">
            <v>2491.73</v>
          </cell>
        </row>
        <row r="34">
          <cell r="D34">
            <v>3221</v>
          </cell>
          <cell r="E34">
            <v>28623000</v>
          </cell>
        </row>
        <row r="35">
          <cell r="D35">
            <v>3231</v>
          </cell>
          <cell r="E35">
            <v>97039.8</v>
          </cell>
        </row>
        <row r="36">
          <cell r="D36">
            <v>3291</v>
          </cell>
          <cell r="E36">
            <v>1000000</v>
          </cell>
        </row>
        <row r="37">
          <cell r="D37">
            <v>3362</v>
          </cell>
          <cell r="E37">
            <v>200000</v>
          </cell>
        </row>
        <row r="38">
          <cell r="D38">
            <v>3391</v>
          </cell>
          <cell r="E38">
            <v>7568775.8999999985</v>
          </cell>
        </row>
        <row r="39">
          <cell r="D39">
            <v>3552</v>
          </cell>
          <cell r="E39">
            <v>375000</v>
          </cell>
        </row>
        <row r="40">
          <cell r="D40">
            <v>3553</v>
          </cell>
          <cell r="E40">
            <v>295663.08</v>
          </cell>
        </row>
        <row r="41">
          <cell r="D41">
            <v>3581</v>
          </cell>
          <cell r="E41">
            <v>3715248</v>
          </cell>
        </row>
        <row r="42">
          <cell r="D42">
            <v>3591</v>
          </cell>
          <cell r="E42">
            <v>125000</v>
          </cell>
        </row>
        <row r="43">
          <cell r="D43">
            <v>3611</v>
          </cell>
          <cell r="E43">
            <v>32538</v>
          </cell>
        </row>
        <row r="44">
          <cell r="D44">
            <v>3722</v>
          </cell>
          <cell r="E44">
            <v>38196</v>
          </cell>
        </row>
        <row r="45">
          <cell r="D45">
            <v>3911</v>
          </cell>
          <cell r="E45">
            <v>150630.66</v>
          </cell>
        </row>
        <row r="46">
          <cell r="D46">
            <v>3921</v>
          </cell>
          <cell r="E46">
            <v>159607.34</v>
          </cell>
        </row>
        <row r="47">
          <cell r="D47">
            <v>3982</v>
          </cell>
          <cell r="E47">
            <v>995943.74999999988</v>
          </cell>
        </row>
        <row r="48">
          <cell r="D48">
            <v>4419</v>
          </cell>
          <cell r="E48">
            <v>546791400</v>
          </cell>
        </row>
        <row r="49">
          <cell r="D49">
            <v>4421</v>
          </cell>
          <cell r="E49">
            <v>1506400</v>
          </cell>
        </row>
        <row r="50">
          <cell r="D50">
            <v>4461</v>
          </cell>
          <cell r="E50">
            <v>35225760</v>
          </cell>
        </row>
        <row r="51">
          <cell r="D51" t="str">
            <v>(en blanco)</v>
          </cell>
          <cell r="E51">
            <v>687187423.80999994</v>
          </cell>
        </row>
      </sheetData>
      <sheetData sheetId="1">
        <row r="5">
          <cell r="H5">
            <v>1131</v>
          </cell>
          <cell r="I5">
            <v>20970625.300000001</v>
          </cell>
          <cell r="J5">
            <v>15934284.699999999</v>
          </cell>
          <cell r="K5">
            <v>36904910</v>
          </cell>
          <cell r="L5">
            <v>36950853</v>
          </cell>
          <cell r="M5">
            <v>110760673</v>
          </cell>
        </row>
        <row r="6">
          <cell r="H6">
            <v>1132</v>
          </cell>
          <cell r="I6">
            <v>2546093.0299999998</v>
          </cell>
          <cell r="J6">
            <v>2034125.97</v>
          </cell>
          <cell r="K6">
            <v>4580219</v>
          </cell>
          <cell r="L6">
            <v>4580219</v>
          </cell>
          <cell r="M6">
            <v>13740657</v>
          </cell>
        </row>
        <row r="7">
          <cell r="H7">
            <v>1211</v>
          </cell>
          <cell r="I7">
            <v>19231646</v>
          </cell>
          <cell r="J7">
            <v>7203978</v>
          </cell>
          <cell r="K7">
            <v>26435624</v>
          </cell>
          <cell r="L7">
            <v>26435624</v>
          </cell>
          <cell r="M7">
            <v>79306872</v>
          </cell>
        </row>
        <row r="8">
          <cell r="H8">
            <v>1221</v>
          </cell>
          <cell r="I8">
            <v>7309470.0800000001</v>
          </cell>
          <cell r="J8">
            <v>9758394.9199999999</v>
          </cell>
          <cell r="K8">
            <v>17067865</v>
          </cell>
          <cell r="L8">
            <v>17073015</v>
          </cell>
          <cell r="M8">
            <v>51208745</v>
          </cell>
        </row>
        <row r="9">
          <cell r="H9">
            <v>1231</v>
          </cell>
          <cell r="I9">
            <v>176000</v>
          </cell>
          <cell r="J9">
            <v>0</v>
          </cell>
          <cell r="K9">
            <v>176000</v>
          </cell>
          <cell r="L9">
            <v>176000</v>
          </cell>
          <cell r="M9">
            <v>528000</v>
          </cell>
        </row>
        <row r="10">
          <cell r="H10">
            <v>1311</v>
          </cell>
          <cell r="I10">
            <v>144689.84</v>
          </cell>
          <cell r="J10">
            <v>136719.16</v>
          </cell>
          <cell r="K10">
            <v>281409</v>
          </cell>
          <cell r="L10">
            <v>281409</v>
          </cell>
          <cell r="M10">
            <v>844227</v>
          </cell>
        </row>
        <row r="11">
          <cell r="H11">
            <v>1321</v>
          </cell>
          <cell r="I11">
            <v>556593.59</v>
          </cell>
          <cell r="J11">
            <v>479606.41</v>
          </cell>
          <cell r="K11">
            <v>1036200</v>
          </cell>
          <cell r="L11">
            <v>1036200</v>
          </cell>
          <cell r="M11">
            <v>3108600</v>
          </cell>
        </row>
        <row r="12">
          <cell r="H12">
            <v>1323</v>
          </cell>
          <cell r="I12">
            <v>5351704.3000000007</v>
          </cell>
          <cell r="J12">
            <v>4166377.7</v>
          </cell>
          <cell r="K12">
            <v>9518082</v>
          </cell>
          <cell r="L12">
            <v>9518082</v>
          </cell>
          <cell r="M12">
            <v>28554246</v>
          </cell>
        </row>
        <row r="13">
          <cell r="H13">
            <v>1331</v>
          </cell>
          <cell r="I13">
            <v>32578</v>
          </cell>
          <cell r="J13">
            <v>0</v>
          </cell>
          <cell r="K13">
            <v>32578</v>
          </cell>
          <cell r="L13">
            <v>32578</v>
          </cell>
          <cell r="M13">
            <v>97734</v>
          </cell>
        </row>
        <row r="14">
          <cell r="H14">
            <v>1341</v>
          </cell>
          <cell r="I14">
            <v>56656.06</v>
          </cell>
          <cell r="J14">
            <v>363319.94</v>
          </cell>
          <cell r="K14">
            <v>419976</v>
          </cell>
          <cell r="L14">
            <v>419976</v>
          </cell>
          <cell r="M14">
            <v>1259928</v>
          </cell>
        </row>
        <row r="15">
          <cell r="H15">
            <v>1343</v>
          </cell>
          <cell r="I15">
            <v>53876</v>
          </cell>
          <cell r="J15">
            <v>0</v>
          </cell>
          <cell r="K15">
            <v>53876</v>
          </cell>
          <cell r="L15">
            <v>53876</v>
          </cell>
          <cell r="M15">
            <v>161628</v>
          </cell>
        </row>
        <row r="16">
          <cell r="H16">
            <v>1411</v>
          </cell>
          <cell r="I16">
            <v>3480885.5599999996</v>
          </cell>
          <cell r="J16">
            <v>2596433.44</v>
          </cell>
          <cell r="K16">
            <v>6077319</v>
          </cell>
          <cell r="L16">
            <v>6077319</v>
          </cell>
          <cell r="M16">
            <v>18231957</v>
          </cell>
        </row>
        <row r="17">
          <cell r="H17">
            <v>1421</v>
          </cell>
          <cell r="I17">
            <v>1330454.79</v>
          </cell>
          <cell r="J17">
            <v>642535.21</v>
          </cell>
          <cell r="K17">
            <v>1972990</v>
          </cell>
          <cell r="L17">
            <v>1972990</v>
          </cell>
          <cell r="M17">
            <v>5918970</v>
          </cell>
        </row>
        <row r="18">
          <cell r="H18">
            <v>1431</v>
          </cell>
          <cell r="I18">
            <v>1360036.23</v>
          </cell>
          <cell r="J18">
            <v>630755.77</v>
          </cell>
          <cell r="K18">
            <v>1990792</v>
          </cell>
          <cell r="L18">
            <v>1990792</v>
          </cell>
          <cell r="M18">
            <v>5972376</v>
          </cell>
        </row>
        <row r="19">
          <cell r="H19">
            <v>1441</v>
          </cell>
          <cell r="I19">
            <v>1161527.07</v>
          </cell>
          <cell r="J19">
            <v>782225.93</v>
          </cell>
          <cell r="K19">
            <v>1943753</v>
          </cell>
          <cell r="L19">
            <v>1943753</v>
          </cell>
          <cell r="M19">
            <v>5831259</v>
          </cell>
        </row>
        <row r="20">
          <cell r="H20">
            <v>1443</v>
          </cell>
          <cell r="I20">
            <v>232488.82</v>
          </cell>
          <cell r="J20">
            <v>45503.18</v>
          </cell>
          <cell r="K20">
            <v>277992</v>
          </cell>
          <cell r="L20">
            <v>277992</v>
          </cell>
          <cell r="M20">
            <v>833976</v>
          </cell>
        </row>
        <row r="21">
          <cell r="H21">
            <v>1511</v>
          </cell>
          <cell r="I21">
            <v>1625609.85</v>
          </cell>
          <cell r="J21">
            <v>1366886.15</v>
          </cell>
          <cell r="K21">
            <v>2992496</v>
          </cell>
          <cell r="L21">
            <v>2992496</v>
          </cell>
          <cell r="M21">
            <v>8977488</v>
          </cell>
        </row>
        <row r="22">
          <cell r="H22">
            <v>1541</v>
          </cell>
          <cell r="I22">
            <v>5132518.63</v>
          </cell>
          <cell r="J22">
            <v>2861043.37</v>
          </cell>
          <cell r="K22">
            <v>7993562</v>
          </cell>
          <cell r="L22">
            <v>7966682</v>
          </cell>
          <cell r="M22">
            <v>23953806</v>
          </cell>
        </row>
        <row r="23">
          <cell r="H23">
            <v>1542</v>
          </cell>
          <cell r="I23">
            <v>18033</v>
          </cell>
          <cell r="J23">
            <v>36567</v>
          </cell>
          <cell r="K23">
            <v>54600</v>
          </cell>
          <cell r="L23">
            <v>42500</v>
          </cell>
          <cell r="M23">
            <v>151700</v>
          </cell>
        </row>
        <row r="24">
          <cell r="H24">
            <v>1543</v>
          </cell>
          <cell r="I24">
            <v>293738</v>
          </cell>
          <cell r="J24">
            <v>0</v>
          </cell>
          <cell r="K24">
            <v>293738</v>
          </cell>
          <cell r="L24">
            <v>293738</v>
          </cell>
          <cell r="M24">
            <v>881214</v>
          </cell>
        </row>
        <row r="25">
          <cell r="H25">
            <v>1544</v>
          </cell>
          <cell r="I25">
            <v>3346510.24</v>
          </cell>
          <cell r="J25">
            <v>2372084.7599999998</v>
          </cell>
          <cell r="K25">
            <v>5718595</v>
          </cell>
          <cell r="L25">
            <v>5718595</v>
          </cell>
          <cell r="M25">
            <v>17155785</v>
          </cell>
        </row>
        <row r="26">
          <cell r="H26">
            <v>1545</v>
          </cell>
          <cell r="I26">
            <v>1575114.18</v>
          </cell>
          <cell r="J26">
            <v>907231.82</v>
          </cell>
          <cell r="K26">
            <v>2482346</v>
          </cell>
          <cell r="L26">
            <v>2482346</v>
          </cell>
          <cell r="M26">
            <v>7447038</v>
          </cell>
        </row>
        <row r="27">
          <cell r="H27">
            <v>1546</v>
          </cell>
          <cell r="I27">
            <v>1516046.58</v>
          </cell>
          <cell r="J27">
            <v>1214002.42</v>
          </cell>
          <cell r="K27">
            <v>2730049</v>
          </cell>
          <cell r="L27">
            <v>2726786</v>
          </cell>
          <cell r="M27">
            <v>8186884</v>
          </cell>
        </row>
        <row r="28">
          <cell r="H28">
            <v>1547</v>
          </cell>
          <cell r="I28">
            <v>12754.2</v>
          </cell>
          <cell r="J28">
            <v>166157.79999999999</v>
          </cell>
          <cell r="K28">
            <v>178912</v>
          </cell>
          <cell r="L28">
            <v>173762</v>
          </cell>
          <cell r="M28">
            <v>531586</v>
          </cell>
        </row>
        <row r="29">
          <cell r="H29">
            <v>1548</v>
          </cell>
          <cell r="I29">
            <v>211795.53</v>
          </cell>
          <cell r="J29">
            <v>2441936.4700000002</v>
          </cell>
          <cell r="K29">
            <v>2653732</v>
          </cell>
          <cell r="L29">
            <v>2660962</v>
          </cell>
          <cell r="M29">
            <v>7968426</v>
          </cell>
        </row>
        <row r="30">
          <cell r="H30">
            <v>1551</v>
          </cell>
          <cell r="I30">
            <v>72900</v>
          </cell>
          <cell r="J30">
            <v>47100</v>
          </cell>
          <cell r="K30">
            <v>120000</v>
          </cell>
          <cell r="L30">
            <v>120000</v>
          </cell>
          <cell r="M30">
            <v>360000</v>
          </cell>
        </row>
        <row r="31">
          <cell r="H31">
            <v>1591</v>
          </cell>
          <cell r="I31">
            <v>12246568.4</v>
          </cell>
          <cell r="J31">
            <v>10348059.6</v>
          </cell>
          <cell r="K31">
            <v>22594628</v>
          </cell>
          <cell r="L31">
            <v>22594628</v>
          </cell>
          <cell r="M31">
            <v>67783884</v>
          </cell>
        </row>
        <row r="32">
          <cell r="H32">
            <v>1593</v>
          </cell>
          <cell r="I32">
            <v>95918.5</v>
          </cell>
          <cell r="J32">
            <v>90355.5</v>
          </cell>
          <cell r="K32">
            <v>186274</v>
          </cell>
          <cell r="L32">
            <v>175344</v>
          </cell>
          <cell r="M32">
            <v>547892</v>
          </cell>
        </row>
        <row r="33">
          <cell r="H33">
            <v>1594</v>
          </cell>
          <cell r="I33">
            <v>73512</v>
          </cell>
          <cell r="J33">
            <v>0</v>
          </cell>
          <cell r="K33">
            <v>73512</v>
          </cell>
          <cell r="L33">
            <v>73512</v>
          </cell>
          <cell r="M33">
            <v>220536</v>
          </cell>
        </row>
        <row r="34">
          <cell r="H34">
            <v>1599</v>
          </cell>
          <cell r="I34">
            <v>300000</v>
          </cell>
          <cell r="J34">
            <v>0</v>
          </cell>
          <cell r="K34">
            <v>300000</v>
          </cell>
          <cell r="L34">
            <v>300000</v>
          </cell>
          <cell r="M34">
            <v>900000</v>
          </cell>
        </row>
        <row r="35">
          <cell r="H35">
            <v>1611</v>
          </cell>
          <cell r="I35">
            <v>7423626</v>
          </cell>
          <cell r="J35">
            <v>0</v>
          </cell>
          <cell r="K35">
            <v>7423626</v>
          </cell>
          <cell r="L35">
            <v>7423626</v>
          </cell>
          <cell r="M35">
            <v>22270878</v>
          </cell>
        </row>
        <row r="36">
          <cell r="H36">
            <v>1711</v>
          </cell>
          <cell r="I36">
            <v>70000</v>
          </cell>
          <cell r="J36">
            <v>0</v>
          </cell>
          <cell r="K36">
            <v>70000</v>
          </cell>
          <cell r="L36">
            <v>70000</v>
          </cell>
          <cell r="M36">
            <v>210000</v>
          </cell>
        </row>
        <row r="37">
          <cell r="H37">
            <v>1713</v>
          </cell>
          <cell r="I37">
            <v>650779</v>
          </cell>
          <cell r="J37">
            <v>0</v>
          </cell>
          <cell r="K37">
            <v>650779</v>
          </cell>
          <cell r="L37">
            <v>650779</v>
          </cell>
          <cell r="M37">
            <v>1952337</v>
          </cell>
        </row>
        <row r="38">
          <cell r="H38">
            <v>1714</v>
          </cell>
          <cell r="I38">
            <v>778467.2</v>
          </cell>
          <cell r="J38">
            <v>388712.8</v>
          </cell>
          <cell r="K38">
            <v>1167180</v>
          </cell>
          <cell r="L38">
            <v>1167180</v>
          </cell>
          <cell r="M38">
            <v>3501540</v>
          </cell>
        </row>
        <row r="39">
          <cell r="H39">
            <v>1719</v>
          </cell>
          <cell r="I39">
            <v>7500</v>
          </cell>
          <cell r="J39">
            <v>0</v>
          </cell>
          <cell r="K39">
            <v>7500</v>
          </cell>
          <cell r="L39">
            <v>7500</v>
          </cell>
          <cell r="M39">
            <v>22500</v>
          </cell>
        </row>
        <row r="40">
          <cell r="H40">
            <v>2111</v>
          </cell>
          <cell r="I40">
            <v>496992</v>
          </cell>
          <cell r="J40">
            <v>103008</v>
          </cell>
          <cell r="K40">
            <v>600000</v>
          </cell>
          <cell r="L40">
            <v>600000</v>
          </cell>
          <cell r="M40">
            <v>1800000</v>
          </cell>
        </row>
        <row r="41">
          <cell r="H41">
            <v>2141</v>
          </cell>
          <cell r="I41">
            <v>645029.81999999995</v>
          </cell>
          <cell r="J41">
            <v>4970.18</v>
          </cell>
          <cell r="K41">
            <v>650000</v>
          </cell>
          <cell r="L41">
            <v>650000</v>
          </cell>
          <cell r="M41">
            <v>1950000</v>
          </cell>
        </row>
        <row r="42">
          <cell r="H42">
            <v>2151</v>
          </cell>
          <cell r="I42">
            <v>4571</v>
          </cell>
          <cell r="J42">
            <v>15429</v>
          </cell>
          <cell r="K42">
            <v>20000</v>
          </cell>
          <cell r="L42">
            <v>20000</v>
          </cell>
          <cell r="M42">
            <v>60000</v>
          </cell>
        </row>
        <row r="43">
          <cell r="H43">
            <v>2152</v>
          </cell>
          <cell r="I43">
            <v>780972.9</v>
          </cell>
          <cell r="J43">
            <v>114089.1</v>
          </cell>
          <cell r="K43">
            <v>895062</v>
          </cell>
          <cell r="L43">
            <v>800000</v>
          </cell>
          <cell r="M43">
            <v>2590124</v>
          </cell>
        </row>
        <row r="44">
          <cell r="H44">
            <v>2161</v>
          </cell>
          <cell r="I44">
            <v>255705.7</v>
          </cell>
          <cell r="J44">
            <v>0</v>
          </cell>
          <cell r="K44">
            <v>255705.7</v>
          </cell>
          <cell r="L44">
            <v>425000</v>
          </cell>
          <cell r="M44">
            <v>936411.4</v>
          </cell>
        </row>
        <row r="45">
          <cell r="H45">
            <v>2211</v>
          </cell>
          <cell r="I45">
            <v>543675</v>
          </cell>
          <cell r="J45">
            <v>26325</v>
          </cell>
          <cell r="K45">
            <v>570000</v>
          </cell>
          <cell r="L45">
            <v>570000</v>
          </cell>
          <cell r="M45">
            <v>1710000</v>
          </cell>
        </row>
        <row r="46">
          <cell r="H46">
            <v>2461</v>
          </cell>
          <cell r="I46">
            <v>8715.9599999999991</v>
          </cell>
          <cell r="J46">
            <v>1284.04</v>
          </cell>
          <cell r="K46">
            <v>10000</v>
          </cell>
          <cell r="L46">
            <v>10000</v>
          </cell>
          <cell r="M46">
            <v>30000</v>
          </cell>
        </row>
        <row r="47">
          <cell r="H47">
            <v>2471</v>
          </cell>
          <cell r="I47">
            <v>88218.87</v>
          </cell>
          <cell r="J47">
            <v>4781.13</v>
          </cell>
          <cell r="K47">
            <v>93000</v>
          </cell>
          <cell r="L47">
            <v>100000</v>
          </cell>
          <cell r="M47">
            <v>286000</v>
          </cell>
        </row>
        <row r="48">
          <cell r="H48">
            <v>2481</v>
          </cell>
          <cell r="I48">
            <v>40000</v>
          </cell>
          <cell r="J48">
            <v>0</v>
          </cell>
          <cell r="K48">
            <v>40000</v>
          </cell>
          <cell r="L48">
            <v>40000</v>
          </cell>
          <cell r="M48">
            <v>120000</v>
          </cell>
        </row>
        <row r="49">
          <cell r="H49">
            <v>2491</v>
          </cell>
          <cell r="I49">
            <v>39904.5</v>
          </cell>
          <cell r="J49">
            <v>95.5</v>
          </cell>
          <cell r="K49">
            <v>40000</v>
          </cell>
          <cell r="L49">
            <v>40000</v>
          </cell>
          <cell r="M49">
            <v>120000</v>
          </cell>
        </row>
        <row r="50">
          <cell r="H50">
            <v>2531</v>
          </cell>
          <cell r="I50">
            <v>10000</v>
          </cell>
          <cell r="J50">
            <v>0</v>
          </cell>
          <cell r="K50">
            <v>10000</v>
          </cell>
          <cell r="L50">
            <v>10000</v>
          </cell>
          <cell r="M50">
            <v>30000</v>
          </cell>
        </row>
        <row r="51">
          <cell r="H51">
            <v>2541</v>
          </cell>
          <cell r="I51">
            <v>57705</v>
          </cell>
          <cell r="J51">
            <v>0</v>
          </cell>
          <cell r="K51">
            <v>57705</v>
          </cell>
          <cell r="L51">
            <v>10000</v>
          </cell>
          <cell r="M51">
            <v>125410</v>
          </cell>
        </row>
        <row r="52">
          <cell r="H52">
            <v>2611</v>
          </cell>
          <cell r="I52">
            <v>441113.65</v>
          </cell>
          <cell r="J52">
            <v>157381.35</v>
          </cell>
          <cell r="K52">
            <v>598495</v>
          </cell>
          <cell r="L52">
            <v>598495</v>
          </cell>
          <cell r="M52">
            <v>1795485</v>
          </cell>
        </row>
        <row r="53">
          <cell r="H53">
            <v>2711</v>
          </cell>
          <cell r="I53">
            <v>134699</v>
          </cell>
          <cell r="J53">
            <v>0</v>
          </cell>
          <cell r="K53">
            <v>134699</v>
          </cell>
          <cell r="L53">
            <v>134699</v>
          </cell>
          <cell r="M53">
            <v>404097</v>
          </cell>
        </row>
        <row r="54">
          <cell r="H54">
            <v>2721</v>
          </cell>
          <cell r="I54">
            <v>79188</v>
          </cell>
          <cell r="J54">
            <v>0</v>
          </cell>
          <cell r="K54">
            <v>79188</v>
          </cell>
          <cell r="L54">
            <v>60114</v>
          </cell>
          <cell r="M54">
            <v>218490</v>
          </cell>
        </row>
        <row r="55">
          <cell r="H55">
            <v>2741</v>
          </cell>
          <cell r="I55">
            <v>220.24</v>
          </cell>
          <cell r="J55">
            <v>4779.76</v>
          </cell>
          <cell r="K55">
            <v>5000</v>
          </cell>
          <cell r="L55">
            <v>0</v>
          </cell>
          <cell r="M55">
            <v>10000</v>
          </cell>
        </row>
        <row r="56">
          <cell r="H56">
            <v>2911</v>
          </cell>
          <cell r="I56">
            <v>5000</v>
          </cell>
          <cell r="J56">
            <v>0</v>
          </cell>
          <cell r="K56">
            <v>5000</v>
          </cell>
          <cell r="L56">
            <v>5000</v>
          </cell>
          <cell r="M56">
            <v>15000</v>
          </cell>
        </row>
        <row r="57">
          <cell r="H57">
            <v>2921</v>
          </cell>
          <cell r="I57">
            <v>1814.8</v>
          </cell>
          <cell r="J57">
            <v>3185.2</v>
          </cell>
          <cell r="K57">
            <v>5000</v>
          </cell>
          <cell r="L57">
            <v>3000</v>
          </cell>
          <cell r="M57">
            <v>13000</v>
          </cell>
        </row>
        <row r="58">
          <cell r="H58">
            <v>2931</v>
          </cell>
          <cell r="I58">
            <v>30000</v>
          </cell>
          <cell r="J58">
            <v>0</v>
          </cell>
          <cell r="K58">
            <v>30000</v>
          </cell>
          <cell r="L58">
            <v>30000</v>
          </cell>
          <cell r="M58">
            <v>90000</v>
          </cell>
        </row>
        <row r="59">
          <cell r="H59">
            <v>2941</v>
          </cell>
          <cell r="I59">
            <v>97508.27</v>
          </cell>
          <cell r="J59">
            <v>2491.73</v>
          </cell>
          <cell r="K59">
            <v>100000</v>
          </cell>
          <cell r="L59">
            <v>100000</v>
          </cell>
          <cell r="M59">
            <v>300000</v>
          </cell>
        </row>
        <row r="60">
          <cell r="H60">
            <v>2961</v>
          </cell>
          <cell r="I60">
            <v>50000</v>
          </cell>
          <cell r="J60">
            <v>0</v>
          </cell>
          <cell r="K60">
            <v>50000</v>
          </cell>
          <cell r="L60">
            <v>50000</v>
          </cell>
          <cell r="M60">
            <v>150000</v>
          </cell>
        </row>
        <row r="61">
          <cell r="H61">
            <v>3112</v>
          </cell>
          <cell r="I61">
            <v>540715</v>
          </cell>
          <cell r="J61">
            <v>323297</v>
          </cell>
          <cell r="K61">
            <v>864012</v>
          </cell>
          <cell r="L61">
            <v>864012</v>
          </cell>
          <cell r="M61">
            <v>2592036</v>
          </cell>
        </row>
        <row r="62">
          <cell r="H62">
            <v>3131</v>
          </cell>
          <cell r="I62">
            <v>256626</v>
          </cell>
          <cell r="J62">
            <v>139450</v>
          </cell>
          <cell r="K62">
            <v>396076</v>
          </cell>
          <cell r="L62">
            <v>384892</v>
          </cell>
          <cell r="M62">
            <v>1177044</v>
          </cell>
        </row>
        <row r="63">
          <cell r="H63">
            <v>3141</v>
          </cell>
          <cell r="I63">
            <v>330872</v>
          </cell>
          <cell r="J63">
            <v>0</v>
          </cell>
          <cell r="K63">
            <v>330872</v>
          </cell>
          <cell r="L63">
            <v>330872</v>
          </cell>
          <cell r="M63">
            <v>992616</v>
          </cell>
        </row>
        <row r="64">
          <cell r="H64">
            <v>3171</v>
          </cell>
          <cell r="I64">
            <v>274411</v>
          </cell>
          <cell r="J64">
            <v>0</v>
          </cell>
          <cell r="K64">
            <v>274411</v>
          </cell>
          <cell r="L64">
            <v>274411</v>
          </cell>
          <cell r="M64">
            <v>823233</v>
          </cell>
        </row>
        <row r="65">
          <cell r="H65">
            <v>3181</v>
          </cell>
          <cell r="I65">
            <v>148816</v>
          </cell>
          <cell r="J65">
            <v>0</v>
          </cell>
          <cell r="K65">
            <v>148816</v>
          </cell>
          <cell r="L65">
            <v>160000</v>
          </cell>
          <cell r="M65">
            <v>457632</v>
          </cell>
        </row>
        <row r="66">
          <cell r="H66">
            <v>3191</v>
          </cell>
          <cell r="I66">
            <v>90752.02</v>
          </cell>
          <cell r="J66">
            <v>54016.98</v>
          </cell>
          <cell r="K66">
            <v>144769</v>
          </cell>
          <cell r="L66">
            <v>144769</v>
          </cell>
          <cell r="M66">
            <v>434307</v>
          </cell>
        </row>
        <row r="67">
          <cell r="H67">
            <v>3221</v>
          </cell>
          <cell r="I67">
            <v>14311500</v>
          </cell>
          <cell r="J67">
            <v>14311500</v>
          </cell>
          <cell r="K67">
            <v>28623000</v>
          </cell>
          <cell r="L67">
            <v>30317934</v>
          </cell>
          <cell r="M67">
            <v>87563934</v>
          </cell>
        </row>
        <row r="68">
          <cell r="H68">
            <v>3231</v>
          </cell>
          <cell r="I68">
            <v>40283.199999999997</v>
          </cell>
          <cell r="J68">
            <v>59716.800000000003</v>
          </cell>
          <cell r="K68">
            <v>100000</v>
          </cell>
          <cell r="L68">
            <v>100000</v>
          </cell>
          <cell r="M68">
            <v>300000</v>
          </cell>
        </row>
        <row r="69">
          <cell r="H69">
            <v>3271</v>
          </cell>
          <cell r="I69">
            <v>226877.25</v>
          </cell>
          <cell r="J69">
            <v>0</v>
          </cell>
          <cell r="K69">
            <v>226877.25</v>
          </cell>
          <cell r="L69">
            <v>0</v>
          </cell>
          <cell r="M69">
            <v>453754.5</v>
          </cell>
        </row>
        <row r="70">
          <cell r="H70">
            <v>3291</v>
          </cell>
          <cell r="I70">
            <v>1000000</v>
          </cell>
          <cell r="J70">
            <v>0</v>
          </cell>
          <cell r="K70">
            <v>1000000</v>
          </cell>
          <cell r="L70">
            <v>1000000</v>
          </cell>
          <cell r="M70">
            <v>3000000</v>
          </cell>
        </row>
        <row r="71">
          <cell r="H71">
            <v>3341</v>
          </cell>
          <cell r="I71">
            <v>430000</v>
          </cell>
          <cell r="J71">
            <v>0</v>
          </cell>
          <cell r="K71">
            <v>430000</v>
          </cell>
          <cell r="L71">
            <v>430000</v>
          </cell>
          <cell r="M71">
            <v>1290000</v>
          </cell>
        </row>
        <row r="72">
          <cell r="H72">
            <v>3351</v>
          </cell>
          <cell r="I72">
            <v>0</v>
          </cell>
          <cell r="J72">
            <v>0</v>
          </cell>
          <cell r="K72">
            <v>0</v>
          </cell>
          <cell r="L72">
            <v>500000</v>
          </cell>
          <cell r="M72">
            <v>500000</v>
          </cell>
        </row>
        <row r="73">
          <cell r="H73">
            <v>3361</v>
          </cell>
          <cell r="I73">
            <v>298392.03000000003</v>
          </cell>
          <cell r="J73">
            <v>124646.97</v>
          </cell>
          <cell r="K73">
            <v>423039</v>
          </cell>
          <cell r="L73">
            <v>423039</v>
          </cell>
          <cell r="M73">
            <v>1269117</v>
          </cell>
        </row>
        <row r="74">
          <cell r="H74">
            <v>3362</v>
          </cell>
          <cell r="I74">
            <v>158394.28</v>
          </cell>
          <cell r="J74">
            <v>41605.72</v>
          </cell>
          <cell r="K74">
            <v>200000</v>
          </cell>
          <cell r="L74">
            <v>200000</v>
          </cell>
          <cell r="M74">
            <v>600000</v>
          </cell>
        </row>
        <row r="75">
          <cell r="H75">
            <v>3381</v>
          </cell>
          <cell r="I75">
            <v>1748314.14</v>
          </cell>
          <cell r="J75">
            <v>1138830.8600000001</v>
          </cell>
          <cell r="K75">
            <v>2887145</v>
          </cell>
          <cell r="L75">
            <v>2887145</v>
          </cell>
          <cell r="M75">
            <v>8661435</v>
          </cell>
        </row>
        <row r="76">
          <cell r="H76">
            <v>3391</v>
          </cell>
          <cell r="I76">
            <v>5605759.7999999998</v>
          </cell>
          <cell r="J76">
            <v>3260123.2</v>
          </cell>
          <cell r="K76">
            <v>8865883</v>
          </cell>
          <cell r="L76">
            <v>6920949</v>
          </cell>
          <cell r="M76">
            <v>24652715</v>
          </cell>
        </row>
        <row r="77">
          <cell r="H77">
            <v>3411</v>
          </cell>
          <cell r="I77">
            <v>532478</v>
          </cell>
          <cell r="J77">
            <v>0</v>
          </cell>
          <cell r="K77">
            <v>532478</v>
          </cell>
          <cell r="L77">
            <v>532478</v>
          </cell>
          <cell r="M77">
            <v>1597434</v>
          </cell>
        </row>
        <row r="78">
          <cell r="H78">
            <v>3432</v>
          </cell>
          <cell r="I78">
            <v>14705.26</v>
          </cell>
          <cell r="J78">
            <v>1294.74</v>
          </cell>
          <cell r="K78">
            <v>16000</v>
          </cell>
          <cell r="L78">
            <v>16000</v>
          </cell>
          <cell r="M78">
            <v>48000</v>
          </cell>
        </row>
        <row r="79">
          <cell r="H79">
            <v>3451</v>
          </cell>
          <cell r="I79">
            <v>612341.9</v>
          </cell>
          <cell r="J79">
            <v>383054.1</v>
          </cell>
          <cell r="K79">
            <v>995396</v>
          </cell>
          <cell r="L79">
            <v>995396</v>
          </cell>
          <cell r="M79">
            <v>2986188</v>
          </cell>
        </row>
        <row r="80">
          <cell r="H80">
            <v>3521</v>
          </cell>
          <cell r="I80">
            <v>50000</v>
          </cell>
          <cell r="J80">
            <v>0</v>
          </cell>
          <cell r="K80">
            <v>50000</v>
          </cell>
          <cell r="L80">
            <v>50000</v>
          </cell>
          <cell r="M80">
            <v>150000</v>
          </cell>
        </row>
        <row r="81">
          <cell r="H81">
            <v>3552</v>
          </cell>
          <cell r="I81">
            <v>256532.47</v>
          </cell>
          <cell r="J81">
            <v>143467.53</v>
          </cell>
          <cell r="K81">
            <v>400000</v>
          </cell>
          <cell r="L81">
            <v>400000</v>
          </cell>
          <cell r="M81">
            <v>1200000</v>
          </cell>
        </row>
        <row r="82">
          <cell r="H82">
            <v>3553</v>
          </cell>
          <cell r="I82">
            <v>179350.54</v>
          </cell>
          <cell r="J82">
            <v>120649.46</v>
          </cell>
          <cell r="K82">
            <v>300000</v>
          </cell>
          <cell r="L82">
            <v>300000</v>
          </cell>
          <cell r="M82">
            <v>900000</v>
          </cell>
        </row>
        <row r="83">
          <cell r="H83">
            <v>3571</v>
          </cell>
          <cell r="I83">
            <v>250000</v>
          </cell>
          <cell r="J83">
            <v>0</v>
          </cell>
          <cell r="K83">
            <v>250000</v>
          </cell>
          <cell r="L83">
            <v>250000</v>
          </cell>
          <cell r="M83">
            <v>750000</v>
          </cell>
        </row>
        <row r="84">
          <cell r="H84">
            <v>3581</v>
          </cell>
          <cell r="I84">
            <v>3278685.46</v>
          </cell>
          <cell r="J84">
            <v>925017.84</v>
          </cell>
          <cell r="K84">
            <v>4203703.3</v>
          </cell>
          <cell r="L84">
            <v>4489188</v>
          </cell>
          <cell r="M84">
            <v>12896594.6</v>
          </cell>
        </row>
        <row r="85">
          <cell r="H85">
            <v>3591</v>
          </cell>
          <cell r="I85">
            <v>125000</v>
          </cell>
          <cell r="J85">
            <v>0</v>
          </cell>
          <cell r="K85">
            <v>125000</v>
          </cell>
          <cell r="L85">
            <v>125000</v>
          </cell>
          <cell r="M85">
            <v>375000</v>
          </cell>
        </row>
        <row r="86">
          <cell r="H86">
            <v>3611</v>
          </cell>
          <cell r="I86">
            <v>17462</v>
          </cell>
          <cell r="J86">
            <v>32538</v>
          </cell>
          <cell r="K86">
            <v>50000</v>
          </cell>
          <cell r="L86">
            <v>0</v>
          </cell>
          <cell r="M86">
            <v>100000</v>
          </cell>
        </row>
        <row r="87">
          <cell r="H87">
            <v>3722</v>
          </cell>
          <cell r="I87">
            <v>422604</v>
          </cell>
          <cell r="J87">
            <v>38196</v>
          </cell>
          <cell r="K87">
            <v>460800</v>
          </cell>
          <cell r="L87">
            <v>460800</v>
          </cell>
          <cell r="M87">
            <v>1382400</v>
          </cell>
        </row>
        <row r="88">
          <cell r="H88">
            <v>3911</v>
          </cell>
          <cell r="I88">
            <v>82684.67</v>
          </cell>
          <cell r="J88">
            <v>117315.33</v>
          </cell>
          <cell r="K88">
            <v>200000</v>
          </cell>
          <cell r="L88">
            <v>200000</v>
          </cell>
          <cell r="M88">
            <v>600000</v>
          </cell>
        </row>
        <row r="89">
          <cell r="H89">
            <v>3921</v>
          </cell>
          <cell r="I89">
            <v>90392.66</v>
          </cell>
          <cell r="J89">
            <v>159607.34</v>
          </cell>
          <cell r="K89">
            <v>250000</v>
          </cell>
          <cell r="L89">
            <v>250000</v>
          </cell>
          <cell r="M89">
            <v>750000</v>
          </cell>
        </row>
        <row r="90">
          <cell r="H90">
            <v>3951</v>
          </cell>
          <cell r="I90">
            <v>21</v>
          </cell>
          <cell r="J90">
            <v>1029</v>
          </cell>
          <cell r="K90">
            <v>1050</v>
          </cell>
          <cell r="L90">
            <v>0</v>
          </cell>
          <cell r="M90">
            <v>2100</v>
          </cell>
        </row>
        <row r="91">
          <cell r="H91">
            <v>3969</v>
          </cell>
          <cell r="I91">
            <v>82046.25</v>
          </cell>
          <cell r="J91">
            <v>22664.75</v>
          </cell>
          <cell r="K91">
            <v>104711</v>
          </cell>
          <cell r="L91">
            <v>104711</v>
          </cell>
          <cell r="M91">
            <v>314133</v>
          </cell>
        </row>
        <row r="92">
          <cell r="H92">
            <v>3981</v>
          </cell>
          <cell r="I92">
            <v>2203249</v>
          </cell>
          <cell r="J92">
            <v>1235990</v>
          </cell>
          <cell r="K92">
            <v>3439239</v>
          </cell>
          <cell r="L92">
            <v>3439239</v>
          </cell>
          <cell r="M92">
            <v>10317717</v>
          </cell>
        </row>
        <row r="93">
          <cell r="H93">
            <v>3982</v>
          </cell>
          <cell r="I93">
            <v>1496884.25</v>
          </cell>
          <cell r="J93">
            <v>995863.75</v>
          </cell>
          <cell r="K93">
            <v>2492748</v>
          </cell>
          <cell r="L93">
            <v>2492748</v>
          </cell>
          <cell r="M93">
            <v>7478244</v>
          </cell>
        </row>
        <row r="94">
          <cell r="H94">
            <v>4412</v>
          </cell>
          <cell r="I94">
            <v>0</v>
          </cell>
          <cell r="J94">
            <v>0</v>
          </cell>
          <cell r="K94">
            <v>0</v>
          </cell>
          <cell r="L94">
            <v>14000000</v>
          </cell>
          <cell r="M94">
            <v>14000000</v>
          </cell>
        </row>
        <row r="95">
          <cell r="H95">
            <v>4419</v>
          </cell>
          <cell r="I95">
            <v>102124375.48999999</v>
          </cell>
          <cell r="J95">
            <v>445084685.25999999</v>
          </cell>
          <cell r="K95">
            <v>547209060.75</v>
          </cell>
          <cell r="L95">
            <v>536000000</v>
          </cell>
          <cell r="M95">
            <v>1630418121.5</v>
          </cell>
        </row>
        <row r="96">
          <cell r="H96">
            <v>4421</v>
          </cell>
          <cell r="I96">
            <v>1078653.5</v>
          </cell>
          <cell r="J96">
            <v>1340346.5</v>
          </cell>
          <cell r="K96">
            <v>2419000</v>
          </cell>
          <cell r="L96">
            <v>0</v>
          </cell>
          <cell r="M96">
            <v>4838000</v>
          </cell>
        </row>
        <row r="97">
          <cell r="H97">
            <v>4461</v>
          </cell>
          <cell r="I97">
            <v>70405140</v>
          </cell>
          <cell r="J97">
            <v>19594860</v>
          </cell>
          <cell r="K97">
            <v>90000000</v>
          </cell>
          <cell r="L97">
            <v>90000000</v>
          </cell>
          <cell r="M97">
            <v>270000000</v>
          </cell>
        </row>
        <row r="98">
          <cell r="H98">
            <v>5151</v>
          </cell>
          <cell r="I98">
            <v>250000</v>
          </cell>
          <cell r="J98">
            <v>0</v>
          </cell>
          <cell r="K98">
            <v>250000</v>
          </cell>
          <cell r="L98">
            <v>0</v>
          </cell>
          <cell r="M98">
            <v>500000</v>
          </cell>
        </row>
        <row r="99">
          <cell r="H99">
            <v>5911</v>
          </cell>
          <cell r="I99">
            <v>388000</v>
          </cell>
          <cell r="J99">
            <v>0</v>
          </cell>
          <cell r="K99">
            <v>388000</v>
          </cell>
          <cell r="L99">
            <v>0</v>
          </cell>
          <cell r="M99">
            <v>776000</v>
          </cell>
        </row>
        <row r="100">
          <cell r="H100" t="str">
            <v>Total general</v>
          </cell>
          <cell r="I100">
            <v>312660069.86000001</v>
          </cell>
          <cell r="J100">
            <v>557101985.13999999</v>
          </cell>
          <cell r="K100">
            <v>869762055</v>
          </cell>
          <cell r="L100">
            <v>869761005</v>
          </cell>
          <cell r="M100">
            <v>2609285115</v>
          </cell>
        </row>
      </sheetData>
      <sheetData sheetId="2"/>
      <sheetData sheetId="3"/>
      <sheetData sheetId="4"/>
      <sheetData sheetId="5"/>
      <sheetData sheetId="6">
        <row r="2">
          <cell r="A2">
            <v>1131</v>
          </cell>
          <cell r="B2" t="str">
            <v>Sueldos base al personal permanente.</v>
          </cell>
        </row>
        <row r="3">
          <cell r="A3">
            <v>1132</v>
          </cell>
          <cell r="B3" t="str">
            <v>Sueldos al personal a lista de raya base.</v>
          </cell>
        </row>
        <row r="4">
          <cell r="A4">
            <v>1211</v>
          </cell>
          <cell r="B4" t="str">
            <v>Honorarios asimilables a salarios.</v>
          </cell>
        </row>
        <row r="5">
          <cell r="A5">
            <v>1221</v>
          </cell>
          <cell r="B5" t="str">
            <v>Sueldos base al personal eventual.</v>
          </cell>
        </row>
        <row r="6">
          <cell r="A6">
            <v>1231</v>
          </cell>
          <cell r="B6" t="str">
            <v>Retribuciones por servicios de carácter social.</v>
          </cell>
        </row>
        <row r="7">
          <cell r="A7">
            <v>1311</v>
          </cell>
          <cell r="B7" t="str">
            <v>Prima quinquenal por años de servicios efectivos prestados.</v>
          </cell>
        </row>
        <row r="8">
          <cell r="A8">
            <v>1321</v>
          </cell>
          <cell r="B8" t="str">
            <v>Prima de vacaciones.</v>
          </cell>
        </row>
        <row r="9">
          <cell r="A9">
            <v>1323</v>
          </cell>
          <cell r="B9" t="str">
            <v>Gratificación de fin de año.</v>
          </cell>
        </row>
        <row r="10">
          <cell r="A10">
            <v>1331</v>
          </cell>
          <cell r="B10" t="str">
            <v>Horas extraordinarias.</v>
          </cell>
        </row>
        <row r="11">
          <cell r="A11">
            <v>1341</v>
          </cell>
          <cell r="B11" t="str">
            <v>Compensaciones.</v>
          </cell>
        </row>
        <row r="12">
          <cell r="A12">
            <v>1343</v>
          </cell>
          <cell r="B12" t="str">
            <v>Compensaciones adicionales y provisionales por servicios especiales.</v>
          </cell>
        </row>
        <row r="13">
          <cell r="A13">
            <v>1411</v>
          </cell>
          <cell r="B13" t="str">
            <v>Aportaciones a instituciones de seguridad social.</v>
          </cell>
        </row>
        <row r="14">
          <cell r="A14">
            <v>1421</v>
          </cell>
          <cell r="B14" t="str">
            <v>Aportaciones a fondos de vivienda.</v>
          </cell>
        </row>
        <row r="15">
          <cell r="A15">
            <v>1431</v>
          </cell>
          <cell r="B15" t="str">
            <v>Aportaciones al sistema para el retiro o a la administradora de fondos para el retiro y ahorro solidario.</v>
          </cell>
        </row>
        <row r="16">
          <cell r="A16">
            <v>1441</v>
          </cell>
          <cell r="B16" t="str">
            <v>Primas por seguro de vida del personal civil.</v>
          </cell>
        </row>
        <row r="17">
          <cell r="A17">
            <v>1443</v>
          </cell>
          <cell r="B17" t="str">
            <v>Primas por seguro de retiro del personal al servicio de las unidades responsables del gasto del Distrito Federal.</v>
          </cell>
        </row>
        <row r="18">
          <cell r="A18">
            <v>1511</v>
          </cell>
          <cell r="B18" t="str">
            <v>Cuotas para el fondo de ahorro y fondo de trabajo.</v>
          </cell>
        </row>
        <row r="19">
          <cell r="A19">
            <v>1541</v>
          </cell>
          <cell r="B19" t="str">
            <v>Vales.</v>
          </cell>
        </row>
        <row r="20">
          <cell r="A20">
            <v>1542</v>
          </cell>
          <cell r="B20" t="str">
            <v>Apoyo económico por defunción de familiares directos.</v>
          </cell>
        </row>
        <row r="21">
          <cell r="A21">
            <v>1543</v>
          </cell>
          <cell r="B21" t="str">
            <v>Estancias de Desarrollo Infantil.</v>
          </cell>
        </row>
        <row r="22">
          <cell r="A22">
            <v>1544</v>
          </cell>
          <cell r="B22" t="str">
            <v>Asignaciones para requerimiento de cargos de servidores públicos de nivel técnico operativo.</v>
          </cell>
        </row>
        <row r="23">
          <cell r="A23">
            <v>1545</v>
          </cell>
          <cell r="B23" t="str">
            <v>Asignaciones para prestaciones a personal sindicalizado y no sindicalizado.</v>
          </cell>
        </row>
        <row r="24">
          <cell r="A24">
            <v>1546</v>
          </cell>
          <cell r="B24" t="str">
            <v>Lavado de ropa.</v>
          </cell>
        </row>
        <row r="25">
          <cell r="A25">
            <v>1547</v>
          </cell>
          <cell r="B25" t="str">
            <v>Asignaciones conmemorativas.</v>
          </cell>
        </row>
        <row r="26">
          <cell r="A26">
            <v>1548</v>
          </cell>
          <cell r="B26" t="str">
            <v>Asignaciones para pago de antigüedad.</v>
          </cell>
        </row>
        <row r="27">
          <cell r="A27">
            <v>1551</v>
          </cell>
          <cell r="B27" t="str">
            <v>Apoyos a la capacitación de los servidores públicos.</v>
          </cell>
        </row>
        <row r="28">
          <cell r="A28">
            <v>1591</v>
          </cell>
          <cell r="B28" t="str">
            <v>Asignaciones para requerimiento de cargos de servidores públicos superiores y de mandos medios así como de líderes coordinadores y enlaces.</v>
          </cell>
        </row>
        <row r="29">
          <cell r="A29">
            <v>1593</v>
          </cell>
          <cell r="B29" t="str">
            <v>Becas a hijos de trabajadores.</v>
          </cell>
        </row>
        <row r="30">
          <cell r="A30">
            <v>1594</v>
          </cell>
          <cell r="B30" t="str">
            <v>Becas de licenciatura.</v>
          </cell>
        </row>
        <row r="31">
          <cell r="A31">
            <v>1599</v>
          </cell>
          <cell r="B31" t="str">
            <v>Otras prestaciones sociales y económicas</v>
          </cell>
        </row>
        <row r="32">
          <cell r="A32">
            <v>1611</v>
          </cell>
          <cell r="B32" t="str">
            <v>Previsiones de carácter laboral, económica y de seguridad social.</v>
          </cell>
        </row>
        <row r="33">
          <cell r="A33">
            <v>1711</v>
          </cell>
          <cell r="B33" t="str">
            <v>Estímulos por productividad, eficiencia y calidad en el desempeño.</v>
          </cell>
        </row>
        <row r="34">
          <cell r="A34">
            <v>1713</v>
          </cell>
          <cell r="B34" t="str">
            <v>Premio de antigüedad.</v>
          </cell>
        </row>
        <row r="35">
          <cell r="A35">
            <v>1714</v>
          </cell>
          <cell r="B35" t="str">
            <v>Estímulos conmemorativos.</v>
          </cell>
        </row>
        <row r="36">
          <cell r="A36">
            <v>1719</v>
          </cell>
          <cell r="B36" t="str">
            <v>Otros estímulos</v>
          </cell>
        </row>
        <row r="37">
          <cell r="A37">
            <v>2111</v>
          </cell>
          <cell r="B37" t="str">
            <v>Materiales, útiles y eqs menores de oficina.</v>
          </cell>
        </row>
        <row r="38">
          <cell r="A38">
            <v>2141</v>
          </cell>
          <cell r="B38" t="str">
            <v>Materiales, útiles y eqs menores de tecnologías de la información y comunicaciones.</v>
          </cell>
        </row>
        <row r="39">
          <cell r="A39">
            <v>2151</v>
          </cell>
          <cell r="B39" t="str">
            <v>Material impreso e información digital.</v>
          </cell>
        </row>
        <row r="40">
          <cell r="A40">
            <v>2152</v>
          </cell>
          <cell r="B40" t="str">
            <v>Material gráfico institucional</v>
          </cell>
        </row>
        <row r="41">
          <cell r="A41">
            <v>2161</v>
          </cell>
          <cell r="B41" t="str">
            <v>Material de limpieza.</v>
          </cell>
        </row>
        <row r="42">
          <cell r="A42">
            <v>2211</v>
          </cell>
          <cell r="B42" t="str">
            <v>Alimenticios y bebidas para personas.</v>
          </cell>
        </row>
        <row r="43">
          <cell r="A43">
            <v>2461</v>
          </cell>
          <cell r="B43" t="str">
            <v>Material eléctrico y electrónico.</v>
          </cell>
        </row>
        <row r="44">
          <cell r="A44">
            <v>2471</v>
          </cell>
          <cell r="B44" t="str">
            <v>Articulos metálicos para la construcción.</v>
          </cell>
        </row>
        <row r="45">
          <cell r="A45">
            <v>2481</v>
          </cell>
          <cell r="B45" t="str">
            <v>Materiales complementarios.</v>
          </cell>
        </row>
        <row r="46">
          <cell r="A46">
            <v>2491</v>
          </cell>
          <cell r="B46" t="str">
            <v>Otros materiales y art de construcción y reparación.</v>
          </cell>
        </row>
        <row r="47">
          <cell r="A47">
            <v>2531</v>
          </cell>
          <cell r="B47" t="str">
            <v>Medicinas y  farmacéuticos.</v>
          </cell>
        </row>
        <row r="48">
          <cell r="A48">
            <v>2541</v>
          </cell>
          <cell r="B48" t="str">
            <v>Materiales, acces y suministros médicos.</v>
          </cell>
        </row>
        <row r="49">
          <cell r="A49">
            <v>2611</v>
          </cell>
          <cell r="B49" t="str">
            <v>Combustibles, lubricantes y aditivos.</v>
          </cell>
        </row>
        <row r="50">
          <cell r="A50">
            <v>2711</v>
          </cell>
          <cell r="B50" t="str">
            <v>Vestuario y uniformes.</v>
          </cell>
        </row>
        <row r="51">
          <cell r="A51">
            <v>2721</v>
          </cell>
          <cell r="B51" t="str">
            <v>Prendas de seguridad y protección personal.</v>
          </cell>
        </row>
        <row r="52">
          <cell r="A52">
            <v>2741</v>
          </cell>
          <cell r="B52" t="str">
            <v>Productos textiles.</v>
          </cell>
        </row>
        <row r="53">
          <cell r="A53">
            <v>2911</v>
          </cell>
          <cell r="B53" t="str">
            <v>Herramientas menores.</v>
          </cell>
        </row>
        <row r="54">
          <cell r="A54">
            <v>2921</v>
          </cell>
          <cell r="B54" t="str">
            <v>Ref y acces menores de edif.</v>
          </cell>
        </row>
        <row r="55">
          <cell r="A55">
            <v>2931</v>
          </cell>
          <cell r="B55" t="str">
            <v>Ref y acces menores de mob y eq de admón, educacional y recreativo.</v>
          </cell>
        </row>
        <row r="56">
          <cell r="A56">
            <v>2941</v>
          </cell>
          <cell r="B56" t="str">
            <v>Ref y acces menores de eq de cómputo y tecnologías de la información.</v>
          </cell>
        </row>
        <row r="57">
          <cell r="A57">
            <v>2961</v>
          </cell>
          <cell r="B57" t="str">
            <v>Ref y acces menores de eq de transporte.</v>
          </cell>
        </row>
        <row r="58">
          <cell r="A58">
            <v>3112</v>
          </cell>
          <cell r="B58" t="str">
            <v>Servicio de energía eléctrica.</v>
          </cell>
        </row>
        <row r="59">
          <cell r="A59">
            <v>3131</v>
          </cell>
          <cell r="B59" t="str">
            <v>Agua potable.</v>
          </cell>
        </row>
        <row r="60">
          <cell r="A60">
            <v>3141</v>
          </cell>
          <cell r="B60" t="str">
            <v>Telefonía tradicional.</v>
          </cell>
        </row>
        <row r="61">
          <cell r="A61">
            <v>3171</v>
          </cell>
          <cell r="B61" t="str">
            <v>Servicios de acceso de Internet, redes y procesamiento de información.</v>
          </cell>
        </row>
        <row r="62">
          <cell r="A62">
            <v>3181</v>
          </cell>
          <cell r="B62" t="str">
            <v>Servicios postales y telegráficos.</v>
          </cell>
        </row>
        <row r="63">
          <cell r="A63">
            <v>3191</v>
          </cell>
          <cell r="B63" t="str">
            <v>Servicios integrales y otros servicios.</v>
          </cell>
        </row>
        <row r="64">
          <cell r="A64">
            <v>3221</v>
          </cell>
          <cell r="B64" t="str">
            <v>Arrendamiento de edif.</v>
          </cell>
        </row>
        <row r="65">
          <cell r="A65">
            <v>3231</v>
          </cell>
          <cell r="B65" t="str">
            <v>Arrendamiento de mob y eq de admón, educacional y recreativo.</v>
          </cell>
        </row>
        <row r="66">
          <cell r="A66">
            <v>3271</v>
          </cell>
          <cell r="B66" t="str">
            <v>Arrendamiento de activos intangibles.</v>
          </cell>
        </row>
        <row r="67">
          <cell r="A67">
            <v>3291</v>
          </cell>
          <cell r="B67" t="str">
            <v>Otros arrendamientos.</v>
          </cell>
        </row>
        <row r="68">
          <cell r="A68">
            <v>3341</v>
          </cell>
          <cell r="B68" t="str">
            <v>Servicios de capacitación.</v>
          </cell>
        </row>
        <row r="69">
          <cell r="A69">
            <v>3351</v>
          </cell>
          <cell r="B69" t="str">
            <v>Servicios de investigación científica y desarrollo.</v>
          </cell>
        </row>
        <row r="70">
          <cell r="A70">
            <v>3361</v>
          </cell>
          <cell r="B70" t="str">
            <v>Servicios de apoyo administrativo, fotocopiado e impresión.</v>
          </cell>
        </row>
        <row r="71">
          <cell r="A71">
            <v>3362</v>
          </cell>
          <cell r="B71" t="str">
            <v>Servicios de impresión</v>
          </cell>
        </row>
        <row r="72">
          <cell r="A72">
            <v>3381</v>
          </cell>
          <cell r="B72" t="str">
            <v>Servicios de vigilancia.</v>
          </cell>
        </row>
        <row r="73">
          <cell r="A73">
            <v>3391</v>
          </cell>
          <cell r="B73" t="str">
            <v>Servicios profesionales, científicos y técnicos integrales.</v>
          </cell>
        </row>
        <row r="74">
          <cell r="A74">
            <v>3411</v>
          </cell>
          <cell r="B74" t="str">
            <v>Servicios financieros y bancarios.</v>
          </cell>
        </row>
        <row r="75">
          <cell r="A75">
            <v>3432</v>
          </cell>
          <cell r="B75" t="str">
            <v>Gastos de ensobretado y traslado de nómina</v>
          </cell>
        </row>
        <row r="76">
          <cell r="A76">
            <v>3451</v>
          </cell>
          <cell r="B76" t="str">
            <v>Seguro de bienes patrimoniales.</v>
          </cell>
        </row>
        <row r="77">
          <cell r="A77">
            <v>3521</v>
          </cell>
          <cell r="B77" t="str">
            <v>Instalación, reparación y mantenimiento de mob y eq de admón, educacional y recreativo.</v>
          </cell>
        </row>
        <row r="78">
          <cell r="A78">
            <v>3552</v>
          </cell>
          <cell r="B78" t="str">
            <v>Reparación, mantenimiento y conservación de eq de transporte destinados a servicios públicos y operación de programas públicos.</v>
          </cell>
        </row>
        <row r="79">
          <cell r="A79">
            <v>3553</v>
          </cell>
          <cell r="B79" t="str">
            <v>Reparación, mantenimiento y conservación de eq de transporte destinados a servidores públicos y servicios administrativos.</v>
          </cell>
        </row>
        <row r="80">
          <cell r="A80">
            <v>3571</v>
          </cell>
          <cell r="B80" t="str">
            <v>Instalación, reparación y mantenimiento de maquinaria, otros eqs y herramienta.</v>
          </cell>
        </row>
        <row r="81">
          <cell r="A81">
            <v>3581</v>
          </cell>
          <cell r="B81" t="str">
            <v>Servicios de limpieza y manejo de desechos.</v>
          </cell>
        </row>
        <row r="82">
          <cell r="A82">
            <v>3591</v>
          </cell>
          <cell r="B82" t="str">
            <v>Servicios de jardinería y fumigación.</v>
          </cell>
        </row>
        <row r="83">
          <cell r="A83">
            <v>3611</v>
          </cell>
          <cell r="B83" t="str">
            <v>Difusión por radio, televisión y otros medios de mensajes sobre programas y actividades gubernamentales.</v>
          </cell>
        </row>
        <row r="84">
          <cell r="A84">
            <v>3722</v>
          </cell>
          <cell r="B84" t="str">
            <v>Pasajes terrestres al interior del Distrito Federal.</v>
          </cell>
        </row>
        <row r="85">
          <cell r="A85">
            <v>3911</v>
          </cell>
          <cell r="B85" t="str">
            <v>Servicios funerarios y de cementerio a los familiares de los civiles y pensionistas directos.</v>
          </cell>
        </row>
        <row r="86">
          <cell r="A86">
            <v>3921</v>
          </cell>
          <cell r="B86" t="str">
            <v>Impuestos y derechos.</v>
          </cell>
        </row>
        <row r="87">
          <cell r="A87">
            <v>3969</v>
          </cell>
          <cell r="B87" t="str">
            <v>Otros gastos por responsabilidades.</v>
          </cell>
        </row>
        <row r="88">
          <cell r="A88">
            <v>3981</v>
          </cell>
          <cell r="B88" t="str">
            <v>Impuesto sobre nóminas</v>
          </cell>
        </row>
        <row r="89">
          <cell r="A89">
            <v>3982</v>
          </cell>
          <cell r="B89" t="str">
            <v>Otros impuestos derivados de una relación laboral</v>
          </cell>
        </row>
        <row r="90">
          <cell r="A90">
            <v>4419</v>
          </cell>
          <cell r="B90" t="str">
            <v>Otras ayudas sociales a personas.</v>
          </cell>
        </row>
        <row r="91">
          <cell r="A91">
            <v>4421</v>
          </cell>
          <cell r="B91" t="str">
            <v>Becas y otras ayudas para programas de capacitación</v>
          </cell>
        </row>
        <row r="92">
          <cell r="A92">
            <v>4461</v>
          </cell>
          <cell r="B92" t="str">
            <v>Ayudas sociales a cooperativas.</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gresocdmx.gob.mx/estado-analitico-ejercicio-presupuesto-egresos-404-19.html" TargetMode="External"/><Relationship Id="rId1" Type="http://schemas.openxmlformats.org/officeDocument/2006/relationships/hyperlink" Target="https://congresocdmx.gob.mx/estado-analitico-ejercicio-presupuesto-egresos-404-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44287</v>
      </c>
      <c r="C8" s="2">
        <v>44377</v>
      </c>
      <c r="D8">
        <v>1000</v>
      </c>
      <c r="E8" s="3" t="s">
        <v>53</v>
      </c>
      <c r="F8" s="4">
        <v>1131</v>
      </c>
      <c r="G8" t="str">
        <f>VLOOKUP(F8,'[1]nombres partida'!$A$2:$B$92,2,0)</f>
        <v>Sueldos base al personal permanente.</v>
      </c>
      <c r="H8">
        <f>VLOOKUP(F8,'[1]tabla para 121 33A'!$H$5:$M$100,5,0)</f>
        <v>36950853</v>
      </c>
      <c r="I8">
        <f>VLOOKUP(F8,'[1]tabla para 121 33A'!$H$5:$M$100,4,0)</f>
        <v>36904910</v>
      </c>
      <c r="J8">
        <f>VLOOKUP(F8,'[1]tabla compromisos 121 33A'!$D$4:$E$51,2,0)</f>
        <v>15964670.199999999</v>
      </c>
      <c r="K8">
        <f>VLOOKUP(F8,'[1]tabla para 121 33A'!$H$5:$M$100,3,0)</f>
        <v>15934284.699999999</v>
      </c>
      <c r="L8">
        <v>15934284.699999999</v>
      </c>
      <c r="M8">
        <v>15934284.699999999</v>
      </c>
      <c r="N8" t="s">
        <v>54</v>
      </c>
      <c r="O8" s="5" t="s">
        <v>55</v>
      </c>
      <c r="P8" t="s">
        <v>56</v>
      </c>
      <c r="Q8" s="2">
        <v>44392</v>
      </c>
      <c r="R8" s="2">
        <v>44377</v>
      </c>
    </row>
    <row r="9" spans="1:19" x14ac:dyDescent="0.25">
      <c r="A9">
        <v>2021</v>
      </c>
      <c r="B9" s="2">
        <v>44287</v>
      </c>
      <c r="C9" s="2">
        <v>44377</v>
      </c>
      <c r="D9">
        <v>1000</v>
      </c>
      <c r="E9" s="3" t="s">
        <v>53</v>
      </c>
      <c r="F9" s="4">
        <v>1132</v>
      </c>
      <c r="G9" t="str">
        <f>VLOOKUP(F9,'[1]nombres partida'!$A$2:$B$92,2,0)</f>
        <v>Sueldos al personal a lista de raya base.</v>
      </c>
      <c r="H9">
        <f>VLOOKUP(F9,'[1]tabla para 121 33A'!$H$5:$M$100,5,0)</f>
        <v>4580219</v>
      </c>
      <c r="I9">
        <f>VLOOKUP(F9,'[1]tabla para 121 33A'!$H$5:$M$100,4,0)</f>
        <v>4580219</v>
      </c>
      <c r="J9">
        <f>VLOOKUP(F9,'[1]tabla compromisos 121 33A'!$D$4:$E$51,2,0)</f>
        <v>2034125.9700000002</v>
      </c>
      <c r="K9">
        <f>VLOOKUP(F9,'[1]tabla para 121 33A'!$H$5:$M$100,3,0)</f>
        <v>2034125.97</v>
      </c>
      <c r="L9">
        <v>2034125.97</v>
      </c>
      <c r="M9">
        <v>2034125.97</v>
      </c>
      <c r="N9" s="6" t="s">
        <v>57</v>
      </c>
      <c r="O9" s="5" t="s">
        <v>55</v>
      </c>
      <c r="P9" t="s">
        <v>56</v>
      </c>
      <c r="Q9" s="2">
        <v>44392</v>
      </c>
      <c r="R9" s="2">
        <v>44377</v>
      </c>
    </row>
    <row r="10" spans="1:19" x14ac:dyDescent="0.25">
      <c r="A10">
        <v>2021</v>
      </c>
      <c r="B10" s="2">
        <v>44287</v>
      </c>
      <c r="C10" s="2">
        <v>44377</v>
      </c>
      <c r="D10">
        <v>1000</v>
      </c>
      <c r="E10" s="3" t="s">
        <v>53</v>
      </c>
      <c r="F10" s="4">
        <v>1211</v>
      </c>
      <c r="G10" t="str">
        <f>VLOOKUP(F10,'[1]nombres partida'!$A$2:$B$92,2,0)</f>
        <v>Honorarios asimilables a salarios.</v>
      </c>
      <c r="H10">
        <f>VLOOKUP(F10,'[1]tabla para 121 33A'!$H$5:$M$100,5,0)</f>
        <v>26435624</v>
      </c>
      <c r="I10">
        <f>VLOOKUP(F10,'[1]tabla para 121 33A'!$H$5:$M$100,4,0)</f>
        <v>26435624</v>
      </c>
      <c r="J10">
        <f>VLOOKUP(F10,'[1]tabla compromisos 121 33A'!$D$4:$E$51,2,0)</f>
        <v>7203978</v>
      </c>
      <c r="K10">
        <f>VLOOKUP(F10,'[1]tabla para 121 33A'!$H$5:$M$100,3,0)</f>
        <v>7203978</v>
      </c>
      <c r="L10">
        <v>7203978</v>
      </c>
      <c r="M10">
        <v>7203978</v>
      </c>
      <c r="N10" s="6" t="s">
        <v>57</v>
      </c>
      <c r="O10" s="5" t="s">
        <v>55</v>
      </c>
      <c r="P10" t="s">
        <v>56</v>
      </c>
      <c r="Q10" s="2">
        <v>44392</v>
      </c>
      <c r="R10" s="2">
        <v>44377</v>
      </c>
    </row>
    <row r="11" spans="1:19" x14ac:dyDescent="0.25">
      <c r="A11">
        <v>2021</v>
      </c>
      <c r="B11" s="2">
        <v>44287</v>
      </c>
      <c r="C11" s="2">
        <v>44377</v>
      </c>
      <c r="D11">
        <v>1000</v>
      </c>
      <c r="E11" s="3" t="s">
        <v>53</v>
      </c>
      <c r="F11" s="4">
        <v>1221</v>
      </c>
      <c r="G11" t="str">
        <f>VLOOKUP(F11,'[1]nombres partida'!$A$2:$B$92,2,0)</f>
        <v>Sueldos base al personal eventual.</v>
      </c>
      <c r="H11">
        <f>VLOOKUP(F11,'[1]tabla para 121 33A'!$H$5:$M$100,5,0)</f>
        <v>17073015</v>
      </c>
      <c r="I11">
        <f>VLOOKUP(F11,'[1]tabla para 121 33A'!$H$5:$M$100,4,0)</f>
        <v>17067865</v>
      </c>
      <c r="J11">
        <f>VLOOKUP(F11,'[1]tabla compromisos 121 33A'!$D$4:$E$51,2,0)</f>
        <v>9773862.9199999999</v>
      </c>
      <c r="K11">
        <f>VLOOKUP(F11,'[1]tabla para 121 33A'!$H$5:$M$100,3,0)</f>
        <v>9758394.9199999999</v>
      </c>
      <c r="L11">
        <v>9758394.9199999999</v>
      </c>
      <c r="M11">
        <v>9758394.9199999999</v>
      </c>
      <c r="N11" s="6" t="s">
        <v>58</v>
      </c>
      <c r="O11" s="5" t="s">
        <v>55</v>
      </c>
      <c r="P11" t="s">
        <v>56</v>
      </c>
      <c r="Q11" s="2">
        <v>44392</v>
      </c>
      <c r="R11" s="2">
        <v>44377</v>
      </c>
    </row>
    <row r="12" spans="1:19" x14ac:dyDescent="0.25">
      <c r="A12">
        <v>2021</v>
      </c>
      <c r="B12" s="2">
        <v>44287</v>
      </c>
      <c r="C12" s="2">
        <v>44377</v>
      </c>
      <c r="D12">
        <v>1000</v>
      </c>
      <c r="E12" s="3" t="s">
        <v>53</v>
      </c>
      <c r="F12" s="4">
        <v>1231</v>
      </c>
      <c r="G12" t="str">
        <f>VLOOKUP(F12,'[1]nombres partida'!$A$2:$B$92,2,0)</f>
        <v>Retribuciones por servicios de carácter social.</v>
      </c>
      <c r="H12">
        <f>VLOOKUP(F12,'[1]tabla para 121 33A'!$H$5:$M$100,5,0)</f>
        <v>176000</v>
      </c>
      <c r="I12">
        <f>VLOOKUP(F12,'[1]tabla para 121 33A'!$H$5:$M$100,4,0)</f>
        <v>176000</v>
      </c>
      <c r="J12">
        <v>0</v>
      </c>
      <c r="K12">
        <f>VLOOKUP(F12,'[1]tabla para 121 33A'!$H$5:$M$100,3,0)</f>
        <v>0</v>
      </c>
      <c r="L12">
        <v>0</v>
      </c>
      <c r="M12">
        <v>0</v>
      </c>
      <c r="N12" s="6" t="s">
        <v>57</v>
      </c>
      <c r="O12" s="5" t="s">
        <v>55</v>
      </c>
      <c r="P12" t="s">
        <v>56</v>
      </c>
      <c r="Q12" s="2">
        <v>44392</v>
      </c>
      <c r="R12" s="2">
        <v>44377</v>
      </c>
    </row>
    <row r="13" spans="1:19" x14ac:dyDescent="0.25">
      <c r="A13">
        <v>2021</v>
      </c>
      <c r="B13" s="2">
        <v>44287</v>
      </c>
      <c r="C13" s="2">
        <v>44377</v>
      </c>
      <c r="D13">
        <v>1000</v>
      </c>
      <c r="E13" s="3" t="s">
        <v>53</v>
      </c>
      <c r="F13" s="4">
        <v>1311</v>
      </c>
      <c r="G13" t="str">
        <f>VLOOKUP(F13,'[1]nombres partida'!$A$2:$B$92,2,0)</f>
        <v>Prima quinquenal por años de servicios efectivos prestados.</v>
      </c>
      <c r="H13">
        <f>VLOOKUP(F13,'[1]tabla para 121 33A'!$H$5:$M$100,5,0)</f>
        <v>281409</v>
      </c>
      <c r="I13">
        <f>VLOOKUP(F13,'[1]tabla para 121 33A'!$H$5:$M$100,4,0)</f>
        <v>281409</v>
      </c>
      <c r="J13">
        <f>VLOOKUP(F13,'[1]tabla compromisos 121 33A'!$D$4:$E$51,2,0)</f>
        <v>136719.16</v>
      </c>
      <c r="K13">
        <f>VLOOKUP(F13,'[1]tabla para 121 33A'!$H$5:$M$100,3,0)</f>
        <v>136719.16</v>
      </c>
      <c r="L13">
        <v>136719.16</v>
      </c>
      <c r="M13">
        <v>136719.16</v>
      </c>
      <c r="N13" s="6" t="s">
        <v>57</v>
      </c>
      <c r="O13" s="5" t="s">
        <v>55</v>
      </c>
      <c r="P13" t="s">
        <v>56</v>
      </c>
      <c r="Q13" s="2">
        <v>44392</v>
      </c>
      <c r="R13" s="2">
        <v>44377</v>
      </c>
    </row>
    <row r="14" spans="1:19" x14ac:dyDescent="0.25">
      <c r="A14">
        <v>2021</v>
      </c>
      <c r="B14" s="2">
        <v>44287</v>
      </c>
      <c r="C14" s="2">
        <v>44377</v>
      </c>
      <c r="D14">
        <v>1000</v>
      </c>
      <c r="E14" s="3" t="s">
        <v>53</v>
      </c>
      <c r="F14" s="4">
        <v>1321</v>
      </c>
      <c r="G14" t="str">
        <f>VLOOKUP(F14,'[1]nombres partida'!$A$2:$B$92,2,0)</f>
        <v>Prima de vacaciones.</v>
      </c>
      <c r="H14">
        <f>VLOOKUP(F14,'[1]tabla para 121 33A'!$H$5:$M$100,5,0)</f>
        <v>1036200</v>
      </c>
      <c r="I14">
        <f>VLOOKUP(F14,'[1]tabla para 121 33A'!$H$5:$M$100,4,0)</f>
        <v>1036200</v>
      </c>
      <c r="J14">
        <f>VLOOKUP(F14,'[1]tabla compromisos 121 33A'!$D$4:$E$51,2,0)</f>
        <v>479606.41</v>
      </c>
      <c r="K14">
        <f>VLOOKUP(F14,'[1]tabla para 121 33A'!$H$5:$M$100,3,0)</f>
        <v>479606.41</v>
      </c>
      <c r="L14">
        <v>479606.41</v>
      </c>
      <c r="M14">
        <v>479606.41</v>
      </c>
      <c r="N14" s="6" t="s">
        <v>57</v>
      </c>
      <c r="O14" s="5" t="s">
        <v>55</v>
      </c>
      <c r="P14" t="s">
        <v>56</v>
      </c>
      <c r="Q14" s="2">
        <v>44392</v>
      </c>
      <c r="R14" s="2">
        <v>44377</v>
      </c>
    </row>
    <row r="15" spans="1:19" x14ac:dyDescent="0.25">
      <c r="A15">
        <v>2021</v>
      </c>
      <c r="B15" s="2">
        <v>44287</v>
      </c>
      <c r="C15" s="2">
        <v>44377</v>
      </c>
      <c r="D15">
        <v>1000</v>
      </c>
      <c r="E15" s="3" t="s">
        <v>53</v>
      </c>
      <c r="F15" s="4">
        <v>1323</v>
      </c>
      <c r="G15" t="str">
        <f>VLOOKUP(F15,'[1]nombres partida'!$A$2:$B$92,2,0)</f>
        <v>Gratificación de fin de año.</v>
      </c>
      <c r="H15">
        <f>VLOOKUP(F15,'[1]tabla para 121 33A'!$H$5:$M$100,5,0)</f>
        <v>9518082</v>
      </c>
      <c r="I15">
        <f>VLOOKUP(F15,'[1]tabla para 121 33A'!$H$5:$M$100,4,0)</f>
        <v>9518082</v>
      </c>
      <c r="J15">
        <f>VLOOKUP(F15,'[1]tabla compromisos 121 33A'!$D$4:$E$51,2,0)</f>
        <v>4166377.6999999997</v>
      </c>
      <c r="K15">
        <f>VLOOKUP(F15,'[1]tabla para 121 33A'!$H$5:$M$100,3,0)</f>
        <v>4166377.7</v>
      </c>
      <c r="L15">
        <v>4166377.7</v>
      </c>
      <c r="M15">
        <v>4166377.7</v>
      </c>
      <c r="N15" s="6" t="s">
        <v>57</v>
      </c>
      <c r="O15" s="5" t="s">
        <v>55</v>
      </c>
      <c r="P15" t="s">
        <v>56</v>
      </c>
      <c r="Q15" s="2">
        <v>44392</v>
      </c>
      <c r="R15" s="2">
        <v>44377</v>
      </c>
    </row>
    <row r="16" spans="1:19" x14ac:dyDescent="0.25">
      <c r="A16">
        <v>2021</v>
      </c>
      <c r="B16" s="2">
        <v>44287</v>
      </c>
      <c r="C16" s="2">
        <v>44377</v>
      </c>
      <c r="D16">
        <v>1000</v>
      </c>
      <c r="E16" s="3" t="s">
        <v>53</v>
      </c>
      <c r="F16" s="4">
        <v>1331</v>
      </c>
      <c r="G16" t="str">
        <f>VLOOKUP(F16,'[1]nombres partida'!$A$2:$B$92,2,0)</f>
        <v>Horas extraordinarias.</v>
      </c>
      <c r="H16">
        <f>VLOOKUP(F16,'[1]tabla para 121 33A'!$H$5:$M$100,5,0)</f>
        <v>32578</v>
      </c>
      <c r="I16">
        <f>VLOOKUP(F16,'[1]tabla para 121 33A'!$H$5:$M$100,4,0)</f>
        <v>32578</v>
      </c>
      <c r="J16">
        <v>0</v>
      </c>
      <c r="K16">
        <f>VLOOKUP(F16,'[1]tabla para 121 33A'!$H$5:$M$100,3,0)</f>
        <v>0</v>
      </c>
      <c r="L16">
        <v>0</v>
      </c>
      <c r="M16">
        <v>0</v>
      </c>
      <c r="N16" s="6" t="s">
        <v>57</v>
      </c>
      <c r="O16" s="5" t="s">
        <v>55</v>
      </c>
      <c r="P16" t="s">
        <v>56</v>
      </c>
      <c r="Q16" s="2">
        <v>44392</v>
      </c>
      <c r="R16" s="2">
        <v>44377</v>
      </c>
    </row>
    <row r="17" spans="1:18" x14ac:dyDescent="0.25">
      <c r="A17">
        <v>2021</v>
      </c>
      <c r="B17" s="2">
        <v>44287</v>
      </c>
      <c r="C17" s="2">
        <v>44377</v>
      </c>
      <c r="D17">
        <v>1000</v>
      </c>
      <c r="E17" s="3" t="s">
        <v>53</v>
      </c>
      <c r="F17" s="4">
        <v>1341</v>
      </c>
      <c r="G17" t="str">
        <f>VLOOKUP(F17,'[1]nombres partida'!$A$2:$B$92,2,0)</f>
        <v>Compensaciones.</v>
      </c>
      <c r="H17">
        <f>VLOOKUP(F17,'[1]tabla para 121 33A'!$H$5:$M$100,5,0)</f>
        <v>419976</v>
      </c>
      <c r="I17">
        <f>VLOOKUP(F17,'[1]tabla para 121 33A'!$H$5:$M$100,4,0)</f>
        <v>419976</v>
      </c>
      <c r="J17">
        <f>VLOOKUP(F17,'[1]tabla compromisos 121 33A'!$D$4:$E$51,2,0)</f>
        <v>363319.94</v>
      </c>
      <c r="K17">
        <f>VLOOKUP(F17,'[1]tabla para 121 33A'!$H$5:$M$100,3,0)</f>
        <v>363319.94</v>
      </c>
      <c r="L17">
        <v>363319.94</v>
      </c>
      <c r="M17">
        <v>363319.94</v>
      </c>
      <c r="N17" s="6" t="s">
        <v>57</v>
      </c>
      <c r="O17" s="5" t="s">
        <v>55</v>
      </c>
      <c r="P17" t="s">
        <v>56</v>
      </c>
      <c r="Q17" s="2">
        <v>44392</v>
      </c>
      <c r="R17" s="2">
        <v>44377</v>
      </c>
    </row>
    <row r="18" spans="1:18" x14ac:dyDescent="0.25">
      <c r="A18">
        <v>2021</v>
      </c>
      <c r="B18" s="2">
        <v>44287</v>
      </c>
      <c r="C18" s="2">
        <v>44377</v>
      </c>
      <c r="D18">
        <v>1000</v>
      </c>
      <c r="E18" s="3" t="s">
        <v>53</v>
      </c>
      <c r="F18" s="4">
        <v>1343</v>
      </c>
      <c r="G18" t="str">
        <f>VLOOKUP(F18,'[1]nombres partida'!$A$2:$B$92,2,0)</f>
        <v>Compensaciones adicionales y provisionales por servicios especiales.</v>
      </c>
      <c r="H18">
        <f>VLOOKUP(F18,'[1]tabla para 121 33A'!$H$5:$M$100,5,0)</f>
        <v>53876</v>
      </c>
      <c r="I18">
        <f>VLOOKUP(F18,'[1]tabla para 121 33A'!$H$5:$M$100,4,0)</f>
        <v>53876</v>
      </c>
      <c r="J18">
        <v>0</v>
      </c>
      <c r="K18">
        <f>VLOOKUP(F18,'[1]tabla para 121 33A'!$H$5:$M$100,3,0)</f>
        <v>0</v>
      </c>
      <c r="L18">
        <v>0</v>
      </c>
      <c r="M18">
        <v>0</v>
      </c>
      <c r="N18" s="6" t="s">
        <v>57</v>
      </c>
      <c r="O18" s="5" t="s">
        <v>55</v>
      </c>
      <c r="P18" t="s">
        <v>56</v>
      </c>
      <c r="Q18" s="2">
        <v>44392</v>
      </c>
      <c r="R18" s="2">
        <v>44377</v>
      </c>
    </row>
    <row r="19" spans="1:18" x14ac:dyDescent="0.25">
      <c r="A19">
        <v>2021</v>
      </c>
      <c r="B19" s="2">
        <v>44287</v>
      </c>
      <c r="C19" s="2">
        <v>44377</v>
      </c>
      <c r="D19">
        <v>1000</v>
      </c>
      <c r="E19" s="3" t="s">
        <v>53</v>
      </c>
      <c r="F19" s="4">
        <v>1411</v>
      </c>
      <c r="G19" t="str">
        <f>VLOOKUP(F19,'[1]nombres partida'!$A$2:$B$92,2,0)</f>
        <v>Aportaciones a instituciones de seguridad social.</v>
      </c>
      <c r="H19">
        <f>VLOOKUP(F19,'[1]tabla para 121 33A'!$H$5:$M$100,5,0)</f>
        <v>6077319</v>
      </c>
      <c r="I19">
        <f>VLOOKUP(F19,'[1]tabla para 121 33A'!$H$5:$M$100,4,0)</f>
        <v>6077319</v>
      </c>
      <c r="J19">
        <v>0</v>
      </c>
      <c r="K19">
        <f>VLOOKUP(F19,'[1]tabla para 121 33A'!$H$5:$M$100,3,0)</f>
        <v>2596433.44</v>
      </c>
      <c r="L19">
        <v>2596433.44</v>
      </c>
      <c r="M19">
        <v>2596433.44</v>
      </c>
      <c r="N19" s="6" t="s">
        <v>57</v>
      </c>
      <c r="O19" s="5" t="s">
        <v>55</v>
      </c>
      <c r="P19" t="s">
        <v>56</v>
      </c>
      <c r="Q19" s="2">
        <v>44392</v>
      </c>
      <c r="R19" s="2">
        <v>44377</v>
      </c>
    </row>
    <row r="20" spans="1:18" x14ac:dyDescent="0.25">
      <c r="A20">
        <v>2021</v>
      </c>
      <c r="B20" s="2">
        <v>44287</v>
      </c>
      <c r="C20" s="2">
        <v>44377</v>
      </c>
      <c r="D20">
        <v>1000</v>
      </c>
      <c r="E20" s="3" t="s">
        <v>53</v>
      </c>
      <c r="F20" s="4">
        <v>1421</v>
      </c>
      <c r="G20" t="str">
        <f>VLOOKUP(F20,'[1]nombres partida'!$A$2:$B$92,2,0)</f>
        <v>Aportaciones a fondos de vivienda.</v>
      </c>
      <c r="H20">
        <f>VLOOKUP(F20,'[1]tabla para 121 33A'!$H$5:$M$100,5,0)</f>
        <v>1972990</v>
      </c>
      <c r="I20">
        <f>VLOOKUP(F20,'[1]tabla para 121 33A'!$H$5:$M$100,4,0)</f>
        <v>1972990</v>
      </c>
      <c r="J20">
        <v>0</v>
      </c>
      <c r="K20">
        <f>VLOOKUP(F20,'[1]tabla para 121 33A'!$H$5:$M$100,3,0)</f>
        <v>642535.21</v>
      </c>
      <c r="L20">
        <v>642535.21</v>
      </c>
      <c r="M20">
        <v>642535.21</v>
      </c>
      <c r="N20" s="6" t="s">
        <v>57</v>
      </c>
      <c r="O20" s="5" t="s">
        <v>55</v>
      </c>
      <c r="P20" t="s">
        <v>56</v>
      </c>
      <c r="Q20" s="2">
        <v>44392</v>
      </c>
      <c r="R20" s="2">
        <v>44377</v>
      </c>
    </row>
    <row r="21" spans="1:18" x14ac:dyDescent="0.25">
      <c r="A21">
        <v>2021</v>
      </c>
      <c r="B21" s="2">
        <v>44287</v>
      </c>
      <c r="C21" s="2">
        <v>44377</v>
      </c>
      <c r="D21">
        <v>1000</v>
      </c>
      <c r="E21" s="3" t="s">
        <v>53</v>
      </c>
      <c r="F21" s="4">
        <v>1431</v>
      </c>
      <c r="G21" t="str">
        <f>VLOOKUP(F21,'[1]nombres partida'!$A$2:$B$92,2,0)</f>
        <v>Aportaciones al sistema para el retiro o a la administradora de fondos para el retiro y ahorro solidario.</v>
      </c>
      <c r="H21">
        <f>VLOOKUP(F21,'[1]tabla para 121 33A'!$H$5:$M$100,5,0)</f>
        <v>1990792</v>
      </c>
      <c r="I21">
        <f>VLOOKUP(F21,'[1]tabla para 121 33A'!$H$5:$M$100,4,0)</f>
        <v>1990792</v>
      </c>
      <c r="J21">
        <v>0</v>
      </c>
      <c r="K21">
        <f>VLOOKUP(F21,'[1]tabla para 121 33A'!$H$5:$M$100,3,0)</f>
        <v>630755.77</v>
      </c>
      <c r="L21">
        <v>630755.77</v>
      </c>
      <c r="M21">
        <v>630755.77</v>
      </c>
      <c r="N21" s="6" t="s">
        <v>57</v>
      </c>
      <c r="O21" s="5" t="s">
        <v>55</v>
      </c>
      <c r="P21" t="s">
        <v>56</v>
      </c>
      <c r="Q21" s="2">
        <v>44392</v>
      </c>
      <c r="R21" s="2">
        <v>44377</v>
      </c>
    </row>
    <row r="22" spans="1:18" x14ac:dyDescent="0.25">
      <c r="A22">
        <v>2021</v>
      </c>
      <c r="B22" s="2">
        <v>44287</v>
      </c>
      <c r="C22" s="2">
        <v>44377</v>
      </c>
      <c r="D22">
        <v>1000</v>
      </c>
      <c r="E22" s="3" t="s">
        <v>53</v>
      </c>
      <c r="F22" s="4">
        <v>1441</v>
      </c>
      <c r="G22" t="str">
        <f>VLOOKUP(F22,'[1]nombres partida'!$A$2:$B$92,2,0)</f>
        <v>Primas por seguro de vida del personal civil.</v>
      </c>
      <c r="H22">
        <f>VLOOKUP(F22,'[1]tabla para 121 33A'!$H$5:$M$100,5,0)</f>
        <v>1943753</v>
      </c>
      <c r="I22">
        <f>VLOOKUP(F22,'[1]tabla para 121 33A'!$H$5:$M$100,4,0)</f>
        <v>1943753</v>
      </c>
      <c r="J22">
        <v>0</v>
      </c>
      <c r="K22">
        <f>VLOOKUP(F22,'[1]tabla para 121 33A'!$H$5:$M$100,3,0)</f>
        <v>782225.93</v>
      </c>
      <c r="L22">
        <v>782225.93</v>
      </c>
      <c r="M22">
        <v>782225.93</v>
      </c>
      <c r="N22" s="6" t="s">
        <v>57</v>
      </c>
      <c r="O22" s="5" t="s">
        <v>55</v>
      </c>
      <c r="P22" t="s">
        <v>56</v>
      </c>
      <c r="Q22" s="2">
        <v>44392</v>
      </c>
      <c r="R22" s="2">
        <v>44377</v>
      </c>
    </row>
    <row r="23" spans="1:18" x14ac:dyDescent="0.25">
      <c r="A23">
        <v>2021</v>
      </c>
      <c r="B23" s="2">
        <v>44287</v>
      </c>
      <c r="C23" s="2">
        <v>44377</v>
      </c>
      <c r="D23">
        <v>1000</v>
      </c>
      <c r="E23" s="3" t="s">
        <v>53</v>
      </c>
      <c r="F23" s="4">
        <v>1443</v>
      </c>
      <c r="G23" t="str">
        <f>VLOOKUP(F23,'[1]nombres partida'!$A$2:$B$92,2,0)</f>
        <v>Primas por seguro de retiro del personal al servicio de las unidades responsables del gasto del Distrito Federal.</v>
      </c>
      <c r="H23">
        <f>VLOOKUP(F23,'[1]tabla para 121 33A'!$H$5:$M$100,5,0)</f>
        <v>277992</v>
      </c>
      <c r="I23">
        <f>VLOOKUP(F23,'[1]tabla para 121 33A'!$H$5:$M$100,4,0)</f>
        <v>277992</v>
      </c>
      <c r="J23">
        <v>0</v>
      </c>
      <c r="K23">
        <f>VLOOKUP(F23,'[1]tabla para 121 33A'!$H$5:$M$100,3,0)</f>
        <v>45503.18</v>
      </c>
      <c r="L23">
        <v>45503.18</v>
      </c>
      <c r="M23">
        <v>45503.18</v>
      </c>
      <c r="N23" s="6" t="s">
        <v>57</v>
      </c>
      <c r="O23" s="5" t="s">
        <v>55</v>
      </c>
      <c r="P23" t="s">
        <v>56</v>
      </c>
      <c r="Q23" s="2">
        <v>44392</v>
      </c>
      <c r="R23" s="2">
        <v>44377</v>
      </c>
    </row>
    <row r="24" spans="1:18" x14ac:dyDescent="0.25">
      <c r="A24">
        <v>2021</v>
      </c>
      <c r="B24" s="2">
        <v>44287</v>
      </c>
      <c r="C24" s="2">
        <v>44377</v>
      </c>
      <c r="D24">
        <v>1000</v>
      </c>
      <c r="E24" s="3" t="s">
        <v>53</v>
      </c>
      <c r="F24" s="4">
        <v>1511</v>
      </c>
      <c r="G24" t="str">
        <f>VLOOKUP(F24,'[1]nombres partida'!$A$2:$B$92,2,0)</f>
        <v>Cuotas para el fondo de ahorro y fondo de trabajo.</v>
      </c>
      <c r="H24">
        <f>VLOOKUP(F24,'[1]tabla para 121 33A'!$H$5:$M$100,5,0)</f>
        <v>2992496</v>
      </c>
      <c r="I24">
        <f>VLOOKUP(F24,'[1]tabla para 121 33A'!$H$5:$M$100,4,0)</f>
        <v>2992496</v>
      </c>
      <c r="J24">
        <v>0</v>
      </c>
      <c r="K24">
        <f>VLOOKUP(F24,'[1]tabla para 121 33A'!$H$5:$M$100,3,0)</f>
        <v>1366886.15</v>
      </c>
      <c r="L24">
        <v>1366886.15</v>
      </c>
      <c r="M24">
        <v>1366886.15</v>
      </c>
      <c r="N24" s="6" t="s">
        <v>57</v>
      </c>
      <c r="O24" s="5" t="s">
        <v>55</v>
      </c>
      <c r="P24" t="s">
        <v>56</v>
      </c>
      <c r="Q24" s="2">
        <v>44392</v>
      </c>
      <c r="R24" s="2">
        <v>44377</v>
      </c>
    </row>
    <row r="25" spans="1:18" x14ac:dyDescent="0.25">
      <c r="A25">
        <v>2021</v>
      </c>
      <c r="B25" s="2">
        <v>44287</v>
      </c>
      <c r="C25" s="2">
        <v>44377</v>
      </c>
      <c r="D25">
        <v>1000</v>
      </c>
      <c r="E25" s="3" t="s">
        <v>53</v>
      </c>
      <c r="F25" s="4">
        <v>1541</v>
      </c>
      <c r="G25" t="str">
        <f>VLOOKUP(F25,'[1]nombres partida'!$A$2:$B$92,2,0)</f>
        <v>Vales.</v>
      </c>
      <c r="H25">
        <f>VLOOKUP(F25,'[1]tabla para 121 33A'!$H$5:$M$100,5,0)</f>
        <v>7966682</v>
      </c>
      <c r="I25">
        <f>VLOOKUP(F25,'[1]tabla para 121 33A'!$H$5:$M$100,4,0)</f>
        <v>7993562</v>
      </c>
      <c r="J25">
        <f>VLOOKUP(F25,'[1]tabla compromisos 121 33A'!$D$4:$E$51,2,0)</f>
        <v>302880</v>
      </c>
      <c r="K25">
        <f>VLOOKUP(F25,'[1]tabla para 121 33A'!$H$5:$M$100,3,0)</f>
        <v>2861043.37</v>
      </c>
      <c r="L25">
        <v>2861043.37</v>
      </c>
      <c r="M25">
        <v>2861043.37</v>
      </c>
      <c r="N25" s="6" t="s">
        <v>59</v>
      </c>
      <c r="O25" s="5" t="s">
        <v>55</v>
      </c>
      <c r="P25" t="s">
        <v>56</v>
      </c>
      <c r="Q25" s="2">
        <v>44392</v>
      </c>
      <c r="R25" s="2">
        <v>44377</v>
      </c>
    </row>
    <row r="26" spans="1:18" x14ac:dyDescent="0.25">
      <c r="A26">
        <v>2021</v>
      </c>
      <c r="B26" s="2">
        <v>44287</v>
      </c>
      <c r="C26" s="2">
        <v>44377</v>
      </c>
      <c r="D26">
        <v>1000</v>
      </c>
      <c r="E26" s="3" t="s">
        <v>53</v>
      </c>
      <c r="F26" s="4">
        <v>1542</v>
      </c>
      <c r="G26" t="str">
        <f>VLOOKUP(F26,'[1]nombres partida'!$A$2:$B$92,2,0)</f>
        <v>Apoyo económico por defunción de familiares directos.</v>
      </c>
      <c r="H26">
        <f>VLOOKUP(F26,'[1]tabla para 121 33A'!$H$5:$M$100,5,0)</f>
        <v>42500</v>
      </c>
      <c r="I26">
        <f>VLOOKUP(F26,'[1]tabla para 121 33A'!$H$5:$M$100,4,0)</f>
        <v>54600</v>
      </c>
      <c r="J26">
        <f>VLOOKUP(F26,'[1]tabla compromisos 121 33A'!$D$4:$E$51,2,0)</f>
        <v>36567</v>
      </c>
      <c r="K26">
        <f>VLOOKUP(F26,'[1]tabla para 121 33A'!$H$5:$M$100,3,0)</f>
        <v>36567</v>
      </c>
      <c r="L26">
        <v>36567</v>
      </c>
      <c r="M26">
        <v>36567</v>
      </c>
      <c r="N26" s="6" t="s">
        <v>60</v>
      </c>
      <c r="O26" s="5" t="s">
        <v>55</v>
      </c>
      <c r="P26" t="s">
        <v>56</v>
      </c>
      <c r="Q26" s="2">
        <v>44392</v>
      </c>
      <c r="R26" s="2">
        <v>44377</v>
      </c>
    </row>
    <row r="27" spans="1:18" x14ac:dyDescent="0.25">
      <c r="A27">
        <v>2021</v>
      </c>
      <c r="B27" s="2">
        <v>44287</v>
      </c>
      <c r="C27" s="2">
        <v>44377</v>
      </c>
      <c r="D27">
        <v>1000</v>
      </c>
      <c r="E27" s="3" t="s">
        <v>53</v>
      </c>
      <c r="F27" s="4">
        <v>1543</v>
      </c>
      <c r="G27" t="str">
        <f>VLOOKUP(F27,'[1]nombres partida'!$A$2:$B$92,2,0)</f>
        <v>Estancias de Desarrollo Infantil.</v>
      </c>
      <c r="H27">
        <f>VLOOKUP(F27,'[1]tabla para 121 33A'!$H$5:$M$100,5,0)</f>
        <v>293738</v>
      </c>
      <c r="I27">
        <f>VLOOKUP(F27,'[1]tabla para 121 33A'!$H$5:$M$100,4,0)</f>
        <v>293738</v>
      </c>
      <c r="J27">
        <v>0</v>
      </c>
      <c r="K27">
        <f>VLOOKUP(F27,'[1]tabla para 121 33A'!$H$5:$M$100,3,0)</f>
        <v>0</v>
      </c>
      <c r="L27">
        <v>0</v>
      </c>
      <c r="M27">
        <v>0</v>
      </c>
      <c r="N27" s="6" t="s">
        <v>57</v>
      </c>
      <c r="O27" s="5" t="s">
        <v>55</v>
      </c>
      <c r="P27" t="s">
        <v>56</v>
      </c>
      <c r="Q27" s="2">
        <v>44392</v>
      </c>
      <c r="R27" s="2">
        <v>44377</v>
      </c>
    </row>
    <row r="28" spans="1:18" x14ac:dyDescent="0.25">
      <c r="A28">
        <v>2021</v>
      </c>
      <c r="B28" s="2">
        <v>44287</v>
      </c>
      <c r="C28" s="2">
        <v>44377</v>
      </c>
      <c r="D28">
        <v>1000</v>
      </c>
      <c r="E28" s="3" t="s">
        <v>53</v>
      </c>
      <c r="F28" s="4">
        <v>1544</v>
      </c>
      <c r="G28" t="str">
        <f>VLOOKUP(F28,'[1]nombres partida'!$A$2:$B$92,2,0)</f>
        <v>Asignaciones para requerimiento de cargos de servidores públicos de nivel técnico operativo.</v>
      </c>
      <c r="H28">
        <f>VLOOKUP(F28,'[1]tabla para 121 33A'!$H$5:$M$100,5,0)</f>
        <v>5718595</v>
      </c>
      <c r="I28">
        <f>VLOOKUP(F28,'[1]tabla para 121 33A'!$H$5:$M$100,4,0)</f>
        <v>5718595</v>
      </c>
      <c r="J28">
        <f>VLOOKUP(F28,'[1]tabla compromisos 121 33A'!$D$4:$E$51,2,0)</f>
        <v>2372084.7599999998</v>
      </c>
      <c r="K28">
        <f>VLOOKUP(F28,'[1]tabla para 121 33A'!$H$5:$M$100,3,0)</f>
        <v>2372084.7599999998</v>
      </c>
      <c r="L28">
        <v>2372084.7599999998</v>
      </c>
      <c r="M28">
        <v>2372084.7599999998</v>
      </c>
      <c r="N28" s="6" t="s">
        <v>57</v>
      </c>
      <c r="O28" s="5" t="s">
        <v>55</v>
      </c>
      <c r="P28" t="s">
        <v>56</v>
      </c>
      <c r="Q28" s="2">
        <v>44392</v>
      </c>
      <c r="R28" s="2">
        <v>44377</v>
      </c>
    </row>
    <row r="29" spans="1:18" x14ac:dyDescent="0.25">
      <c r="A29">
        <v>2021</v>
      </c>
      <c r="B29" s="2">
        <v>44287</v>
      </c>
      <c r="C29" s="2">
        <v>44377</v>
      </c>
      <c r="D29">
        <v>1000</v>
      </c>
      <c r="E29" s="3" t="s">
        <v>53</v>
      </c>
      <c r="F29" s="4">
        <v>1545</v>
      </c>
      <c r="G29" t="str">
        <f>VLOOKUP(F29,'[1]nombres partida'!$A$2:$B$92,2,0)</f>
        <v>Asignaciones para prestaciones a personal sindicalizado y no sindicalizado.</v>
      </c>
      <c r="H29">
        <f>VLOOKUP(F29,'[1]tabla para 121 33A'!$H$5:$M$100,5,0)</f>
        <v>2482346</v>
      </c>
      <c r="I29">
        <f>VLOOKUP(F29,'[1]tabla para 121 33A'!$H$5:$M$100,4,0)</f>
        <v>2482346</v>
      </c>
      <c r="J29">
        <f>VLOOKUP(F29,'[1]tabla compromisos 121 33A'!$D$4:$E$51,2,0)</f>
        <v>907839.08999999985</v>
      </c>
      <c r="K29">
        <f>VLOOKUP(F29,'[1]tabla para 121 33A'!$H$5:$M$100,3,0)</f>
        <v>907231.82</v>
      </c>
      <c r="L29">
        <v>907231.82</v>
      </c>
      <c r="M29">
        <v>907231.82</v>
      </c>
      <c r="N29" s="6" t="s">
        <v>57</v>
      </c>
      <c r="O29" s="5" t="s">
        <v>55</v>
      </c>
      <c r="P29" t="s">
        <v>56</v>
      </c>
      <c r="Q29" s="2">
        <v>44392</v>
      </c>
      <c r="R29" s="2">
        <v>44377</v>
      </c>
    </row>
    <row r="30" spans="1:18" x14ac:dyDescent="0.25">
      <c r="A30">
        <v>2021</v>
      </c>
      <c r="B30" s="2">
        <v>44287</v>
      </c>
      <c r="C30" s="2">
        <v>44377</v>
      </c>
      <c r="D30">
        <v>1000</v>
      </c>
      <c r="E30" s="3" t="s">
        <v>53</v>
      </c>
      <c r="F30" s="4">
        <v>1546</v>
      </c>
      <c r="G30" t="str">
        <f>VLOOKUP(F30,'[1]nombres partida'!$A$2:$B$92,2,0)</f>
        <v>Lavado de ropa.</v>
      </c>
      <c r="H30">
        <f>VLOOKUP(F30,'[1]tabla para 121 33A'!$H$5:$M$100,5,0)</f>
        <v>2726786</v>
      </c>
      <c r="I30">
        <f>VLOOKUP(F30,'[1]tabla para 121 33A'!$H$5:$M$100,4,0)</f>
        <v>2730049</v>
      </c>
      <c r="J30">
        <f>VLOOKUP(F30,'[1]tabla compromisos 121 33A'!$D$4:$E$51,2,0)</f>
        <v>1217402.42</v>
      </c>
      <c r="K30">
        <f>VLOOKUP(F30,'[1]tabla para 121 33A'!$H$5:$M$100,3,0)</f>
        <v>1214002.42</v>
      </c>
      <c r="L30">
        <v>1214002.42</v>
      </c>
      <c r="M30">
        <v>1214002.42</v>
      </c>
      <c r="N30" s="6" t="s">
        <v>60</v>
      </c>
      <c r="O30" s="5" t="s">
        <v>55</v>
      </c>
      <c r="P30" t="s">
        <v>56</v>
      </c>
      <c r="Q30" s="2">
        <v>44392</v>
      </c>
      <c r="R30" s="2">
        <v>44377</v>
      </c>
    </row>
    <row r="31" spans="1:18" x14ac:dyDescent="0.25">
      <c r="A31">
        <v>2021</v>
      </c>
      <c r="B31" s="2">
        <v>44287</v>
      </c>
      <c r="C31" s="2">
        <v>44377</v>
      </c>
      <c r="D31">
        <v>1000</v>
      </c>
      <c r="E31" s="3" t="s">
        <v>53</v>
      </c>
      <c r="F31" s="4">
        <v>1547</v>
      </c>
      <c r="G31" t="str">
        <f>VLOOKUP(F31,'[1]nombres partida'!$A$2:$B$92,2,0)</f>
        <v>Asignaciones conmemorativas.</v>
      </c>
      <c r="H31">
        <f>VLOOKUP(F31,'[1]tabla para 121 33A'!$H$5:$M$100,5,0)</f>
        <v>173762</v>
      </c>
      <c r="I31">
        <f>VLOOKUP(F31,'[1]tabla para 121 33A'!$H$5:$M$100,4,0)</f>
        <v>178912</v>
      </c>
      <c r="J31">
        <f>VLOOKUP(F31,'[1]tabla compromisos 121 33A'!$D$4:$E$51,2,0)</f>
        <v>166657.79999999999</v>
      </c>
      <c r="K31">
        <f>VLOOKUP(F31,'[1]tabla para 121 33A'!$H$5:$M$100,3,0)</f>
        <v>166157.79999999999</v>
      </c>
      <c r="L31">
        <v>166157.79999999999</v>
      </c>
      <c r="M31">
        <v>166157.79999999999</v>
      </c>
      <c r="N31" s="6" t="s">
        <v>61</v>
      </c>
      <c r="O31" s="5" t="s">
        <v>55</v>
      </c>
      <c r="P31" t="s">
        <v>56</v>
      </c>
      <c r="Q31" s="2">
        <v>44392</v>
      </c>
      <c r="R31" s="2">
        <v>44377</v>
      </c>
    </row>
    <row r="32" spans="1:18" x14ac:dyDescent="0.25">
      <c r="A32">
        <v>2021</v>
      </c>
      <c r="B32" s="2">
        <v>44287</v>
      </c>
      <c r="C32" s="2">
        <v>44377</v>
      </c>
      <c r="D32">
        <v>1000</v>
      </c>
      <c r="E32" s="3" t="s">
        <v>53</v>
      </c>
      <c r="F32" s="4">
        <v>1548</v>
      </c>
      <c r="G32" t="str">
        <f>VLOOKUP(F32,'[1]nombres partida'!$A$2:$B$92,2,0)</f>
        <v>Asignaciones para pago de antigüedad.</v>
      </c>
      <c r="H32">
        <f>VLOOKUP(F32,'[1]tabla para 121 33A'!$H$5:$M$100,5,0)</f>
        <v>2660962</v>
      </c>
      <c r="I32">
        <f>VLOOKUP(F32,'[1]tabla para 121 33A'!$H$5:$M$100,4,0)</f>
        <v>2653732</v>
      </c>
      <c r="J32">
        <f>VLOOKUP(F32,'[1]tabla compromisos 121 33A'!$D$4:$E$51,2,0)</f>
        <v>2441936.4699999997</v>
      </c>
      <c r="K32">
        <f>VLOOKUP(F32,'[1]tabla para 121 33A'!$H$5:$M$100,3,0)</f>
        <v>2441936.4700000002</v>
      </c>
      <c r="L32">
        <v>2441936.4700000002</v>
      </c>
      <c r="M32">
        <v>2441936.4700000002</v>
      </c>
      <c r="N32" t="s">
        <v>62</v>
      </c>
      <c r="O32" s="5" t="s">
        <v>55</v>
      </c>
      <c r="P32" t="s">
        <v>56</v>
      </c>
      <c r="Q32" s="2">
        <v>44392</v>
      </c>
      <c r="R32" s="2">
        <v>44377</v>
      </c>
    </row>
    <row r="33" spans="1:18" x14ac:dyDescent="0.25">
      <c r="A33">
        <v>2021</v>
      </c>
      <c r="B33" s="2">
        <v>44287</v>
      </c>
      <c r="C33" s="2">
        <v>44377</v>
      </c>
      <c r="D33">
        <v>1000</v>
      </c>
      <c r="E33" s="3" t="s">
        <v>53</v>
      </c>
      <c r="F33" s="4">
        <v>1551</v>
      </c>
      <c r="G33" t="str">
        <f>VLOOKUP(F33,'[1]nombres partida'!$A$2:$B$92,2,0)</f>
        <v>Apoyos a la capacitación de los servidores públicos.</v>
      </c>
      <c r="H33">
        <f>VLOOKUP(F33,'[1]tabla para 121 33A'!$H$5:$M$100,5,0)</f>
        <v>120000</v>
      </c>
      <c r="I33">
        <f>VLOOKUP(F33,'[1]tabla para 121 33A'!$H$5:$M$100,4,0)</f>
        <v>120000</v>
      </c>
      <c r="J33">
        <f>VLOOKUP(F33,'[1]tabla compromisos 121 33A'!$D$4:$E$51,2,0)</f>
        <v>47100</v>
      </c>
      <c r="K33">
        <f>VLOOKUP(F33,'[1]tabla para 121 33A'!$H$5:$M$100,3,0)</f>
        <v>47100</v>
      </c>
      <c r="L33">
        <v>47100</v>
      </c>
      <c r="M33">
        <v>47100</v>
      </c>
      <c r="N33" s="6" t="s">
        <v>57</v>
      </c>
      <c r="O33" s="5" t="s">
        <v>55</v>
      </c>
      <c r="P33" t="s">
        <v>56</v>
      </c>
      <c r="Q33" s="2">
        <v>44392</v>
      </c>
      <c r="R33" s="2">
        <v>44377</v>
      </c>
    </row>
    <row r="34" spans="1:18" x14ac:dyDescent="0.25">
      <c r="A34">
        <v>2021</v>
      </c>
      <c r="B34" s="2">
        <v>44287</v>
      </c>
      <c r="C34" s="2">
        <v>44377</v>
      </c>
      <c r="D34">
        <v>1000</v>
      </c>
      <c r="E34" s="3" t="s">
        <v>53</v>
      </c>
      <c r="F34" s="4">
        <v>1591</v>
      </c>
      <c r="G34" t="str">
        <f>VLOOKUP(F34,'[1]nombres partida'!$A$2:$B$92,2,0)</f>
        <v>Asignaciones para requerimiento de cargos de servidores públicos superiores y de mandos medios así como de líderes coordinadores y enlaces.</v>
      </c>
      <c r="H34">
        <f>VLOOKUP(F34,'[1]tabla para 121 33A'!$H$5:$M$100,5,0)</f>
        <v>22594628</v>
      </c>
      <c r="I34">
        <f>VLOOKUP(F34,'[1]tabla para 121 33A'!$H$5:$M$100,4,0)</f>
        <v>22594628</v>
      </c>
      <c r="J34">
        <f>VLOOKUP(F34,'[1]tabla compromisos 121 33A'!$D$4:$E$51,2,0)</f>
        <v>10470546.6</v>
      </c>
      <c r="K34">
        <f>VLOOKUP(F34,'[1]tabla para 121 33A'!$H$5:$M$100,3,0)</f>
        <v>10348059.6</v>
      </c>
      <c r="L34">
        <v>10348059.6</v>
      </c>
      <c r="M34">
        <v>10348059.6</v>
      </c>
      <c r="N34" s="6" t="s">
        <v>57</v>
      </c>
      <c r="O34" s="5" t="s">
        <v>55</v>
      </c>
      <c r="P34" t="s">
        <v>56</v>
      </c>
      <c r="Q34" s="2">
        <v>44392</v>
      </c>
      <c r="R34" s="2">
        <v>44377</v>
      </c>
    </row>
    <row r="35" spans="1:18" x14ac:dyDescent="0.25">
      <c r="A35">
        <v>2021</v>
      </c>
      <c r="B35" s="2">
        <v>44287</v>
      </c>
      <c r="C35" s="2">
        <v>44377</v>
      </c>
      <c r="D35">
        <v>1000</v>
      </c>
      <c r="E35" s="3" t="s">
        <v>53</v>
      </c>
      <c r="F35" s="4">
        <v>1593</v>
      </c>
      <c r="G35" t="str">
        <f>VLOOKUP(F35,'[1]nombres partida'!$A$2:$B$92,2,0)</f>
        <v>Becas a hijos de trabajadores.</v>
      </c>
      <c r="H35">
        <f>VLOOKUP(F35,'[1]tabla para 121 33A'!$H$5:$M$100,5,0)</f>
        <v>175344</v>
      </c>
      <c r="I35">
        <f>VLOOKUP(F35,'[1]tabla para 121 33A'!$H$5:$M$100,4,0)</f>
        <v>186274</v>
      </c>
      <c r="J35">
        <f>VLOOKUP(F35,'[1]tabla compromisos 121 33A'!$D$4:$E$51,2,0)</f>
        <v>90355.5</v>
      </c>
      <c r="K35">
        <f>VLOOKUP(F35,'[1]tabla para 121 33A'!$H$5:$M$100,3,0)</f>
        <v>90355.5</v>
      </c>
      <c r="L35">
        <v>90355.5</v>
      </c>
      <c r="M35">
        <v>90355.5</v>
      </c>
      <c r="N35" s="6" t="s">
        <v>63</v>
      </c>
      <c r="O35" s="5" t="s">
        <v>55</v>
      </c>
      <c r="P35" t="s">
        <v>56</v>
      </c>
      <c r="Q35" s="2">
        <v>44392</v>
      </c>
      <c r="R35" s="2">
        <v>44377</v>
      </c>
    </row>
    <row r="36" spans="1:18" x14ac:dyDescent="0.25">
      <c r="A36">
        <v>2021</v>
      </c>
      <c r="B36" s="2">
        <v>44287</v>
      </c>
      <c r="C36" s="2">
        <v>44377</v>
      </c>
      <c r="D36">
        <v>1000</v>
      </c>
      <c r="E36" s="3" t="s">
        <v>53</v>
      </c>
      <c r="F36" s="4">
        <v>1594</v>
      </c>
      <c r="G36" t="str">
        <f>VLOOKUP(F36,'[1]nombres partida'!$A$2:$B$92,2,0)</f>
        <v>Becas de licenciatura.</v>
      </c>
      <c r="H36">
        <f>VLOOKUP(F36,'[1]tabla para 121 33A'!$H$5:$M$100,5,0)</f>
        <v>73512</v>
      </c>
      <c r="I36">
        <f>VLOOKUP(F36,'[1]tabla para 121 33A'!$H$5:$M$100,4,0)</f>
        <v>73512</v>
      </c>
      <c r="J36">
        <v>0</v>
      </c>
      <c r="K36">
        <f>VLOOKUP(F36,'[1]tabla para 121 33A'!$H$5:$M$100,3,0)</f>
        <v>0</v>
      </c>
      <c r="L36">
        <v>0</v>
      </c>
      <c r="M36">
        <v>0</v>
      </c>
      <c r="N36" s="6" t="s">
        <v>57</v>
      </c>
      <c r="O36" s="5" t="s">
        <v>55</v>
      </c>
      <c r="P36" t="s">
        <v>56</v>
      </c>
      <c r="Q36" s="2">
        <v>44392</v>
      </c>
      <c r="R36" s="2">
        <v>44377</v>
      </c>
    </row>
    <row r="37" spans="1:18" x14ac:dyDescent="0.25">
      <c r="A37">
        <v>2021</v>
      </c>
      <c r="B37" s="2">
        <v>44287</v>
      </c>
      <c r="C37" s="2">
        <v>44377</v>
      </c>
      <c r="D37">
        <v>1000</v>
      </c>
      <c r="E37" s="3" t="s">
        <v>53</v>
      </c>
      <c r="F37" s="4">
        <v>1599</v>
      </c>
      <c r="G37" t="str">
        <f>VLOOKUP(F37,'[1]nombres partida'!$A$2:$B$92,2,0)</f>
        <v>Otras prestaciones sociales y económicas</v>
      </c>
      <c r="H37">
        <f>VLOOKUP(F37,'[1]tabla para 121 33A'!$H$5:$M$100,5,0)</f>
        <v>300000</v>
      </c>
      <c r="I37">
        <f>VLOOKUP(F37,'[1]tabla para 121 33A'!$H$5:$M$100,4,0)</f>
        <v>300000</v>
      </c>
      <c r="J37">
        <v>0</v>
      </c>
      <c r="K37">
        <f>VLOOKUP(F37,'[1]tabla para 121 33A'!$H$5:$M$100,3,0)</f>
        <v>0</v>
      </c>
      <c r="L37">
        <v>0</v>
      </c>
      <c r="M37">
        <v>0</v>
      </c>
      <c r="N37" s="6" t="s">
        <v>57</v>
      </c>
      <c r="O37" s="5" t="s">
        <v>55</v>
      </c>
      <c r="P37" t="s">
        <v>56</v>
      </c>
      <c r="Q37" s="2">
        <v>44392</v>
      </c>
      <c r="R37" s="2">
        <v>44377</v>
      </c>
    </row>
    <row r="38" spans="1:18" x14ac:dyDescent="0.25">
      <c r="A38">
        <v>2021</v>
      </c>
      <c r="B38" s="2">
        <v>44287</v>
      </c>
      <c r="C38" s="2">
        <v>44377</v>
      </c>
      <c r="D38">
        <v>1000</v>
      </c>
      <c r="E38" s="3" t="s">
        <v>53</v>
      </c>
      <c r="F38" s="4">
        <v>1611</v>
      </c>
      <c r="G38" t="str">
        <f>VLOOKUP(F38,'[1]nombres partida'!$A$2:$B$92,2,0)</f>
        <v>Previsiones de carácter laboral, económica y de seguridad social.</v>
      </c>
      <c r="H38">
        <f>VLOOKUP(F38,'[1]tabla para 121 33A'!$H$5:$M$100,5,0)</f>
        <v>7423626</v>
      </c>
      <c r="I38">
        <f>VLOOKUP(F38,'[1]tabla para 121 33A'!$H$5:$M$100,4,0)</f>
        <v>7423626</v>
      </c>
      <c r="J38">
        <v>0</v>
      </c>
      <c r="K38">
        <f>VLOOKUP(F38,'[1]tabla para 121 33A'!$H$5:$M$100,3,0)</f>
        <v>0</v>
      </c>
      <c r="L38">
        <v>0</v>
      </c>
      <c r="M38">
        <v>0</v>
      </c>
      <c r="N38" s="6" t="s">
        <v>57</v>
      </c>
      <c r="O38" s="5" t="s">
        <v>55</v>
      </c>
      <c r="P38" t="s">
        <v>56</v>
      </c>
      <c r="Q38" s="2">
        <v>44392</v>
      </c>
      <c r="R38" s="2">
        <v>44377</v>
      </c>
    </row>
    <row r="39" spans="1:18" x14ac:dyDescent="0.25">
      <c r="A39">
        <v>2021</v>
      </c>
      <c r="B39" s="2">
        <v>44287</v>
      </c>
      <c r="C39" s="2">
        <v>44377</v>
      </c>
      <c r="D39">
        <v>1000</v>
      </c>
      <c r="E39" s="3" t="s">
        <v>53</v>
      </c>
      <c r="F39" s="4">
        <v>1711</v>
      </c>
      <c r="G39" t="str">
        <f>VLOOKUP(F39,'[1]nombres partida'!$A$2:$B$92,2,0)</f>
        <v>Estímulos por productividad, eficiencia y calidad en el desempeño.</v>
      </c>
      <c r="H39">
        <f>VLOOKUP(F39,'[1]tabla para 121 33A'!$H$5:$M$100,5,0)</f>
        <v>70000</v>
      </c>
      <c r="I39">
        <f>VLOOKUP(F39,'[1]tabla para 121 33A'!$H$5:$M$100,4,0)</f>
        <v>70000</v>
      </c>
      <c r="J39">
        <v>0</v>
      </c>
      <c r="K39">
        <f>VLOOKUP(F39,'[1]tabla para 121 33A'!$H$5:$M$100,3,0)</f>
        <v>0</v>
      </c>
      <c r="L39">
        <v>0</v>
      </c>
      <c r="M39">
        <v>0</v>
      </c>
      <c r="N39" s="6" t="s">
        <v>57</v>
      </c>
      <c r="O39" s="5" t="s">
        <v>55</v>
      </c>
      <c r="P39" t="s">
        <v>56</v>
      </c>
      <c r="Q39" s="2">
        <v>44392</v>
      </c>
      <c r="R39" s="2">
        <v>44377</v>
      </c>
    </row>
    <row r="40" spans="1:18" x14ac:dyDescent="0.25">
      <c r="A40">
        <v>2021</v>
      </c>
      <c r="B40" s="2">
        <v>44287</v>
      </c>
      <c r="C40" s="2">
        <v>44377</v>
      </c>
      <c r="D40">
        <v>1000</v>
      </c>
      <c r="E40" s="3" t="s">
        <v>53</v>
      </c>
      <c r="F40" s="4">
        <v>1713</v>
      </c>
      <c r="G40" t="str">
        <f>VLOOKUP(F40,'[1]nombres partida'!$A$2:$B$92,2,0)</f>
        <v>Premio de antigüedad.</v>
      </c>
      <c r="H40">
        <f>VLOOKUP(F40,'[1]tabla para 121 33A'!$H$5:$M$100,5,0)</f>
        <v>650779</v>
      </c>
      <c r="I40">
        <f>VLOOKUP(F40,'[1]tabla para 121 33A'!$H$5:$M$100,4,0)</f>
        <v>650779</v>
      </c>
      <c r="J40">
        <v>0</v>
      </c>
      <c r="K40">
        <f>VLOOKUP(F40,'[1]tabla para 121 33A'!$H$5:$M$100,3,0)</f>
        <v>0</v>
      </c>
      <c r="L40">
        <v>0</v>
      </c>
      <c r="M40">
        <v>0</v>
      </c>
      <c r="N40" s="6" t="s">
        <v>57</v>
      </c>
      <c r="O40" s="5" t="s">
        <v>55</v>
      </c>
      <c r="P40" t="s">
        <v>56</v>
      </c>
      <c r="Q40" s="2">
        <v>44392</v>
      </c>
      <c r="R40" s="2">
        <v>44377</v>
      </c>
    </row>
    <row r="41" spans="1:18" x14ac:dyDescent="0.25">
      <c r="A41">
        <v>2021</v>
      </c>
      <c r="B41" s="2">
        <v>44287</v>
      </c>
      <c r="C41" s="2">
        <v>44377</v>
      </c>
      <c r="D41">
        <v>1000</v>
      </c>
      <c r="E41" s="3" t="s">
        <v>53</v>
      </c>
      <c r="F41" s="4">
        <v>1714</v>
      </c>
      <c r="G41" t="str">
        <f>VLOOKUP(F41,'[1]nombres partida'!$A$2:$B$92,2,0)</f>
        <v>Estímulos conmemorativos.</v>
      </c>
      <c r="H41">
        <f>VLOOKUP(F41,'[1]tabla para 121 33A'!$H$5:$M$100,5,0)</f>
        <v>1167180</v>
      </c>
      <c r="I41">
        <f>VLOOKUP(F41,'[1]tabla para 121 33A'!$H$5:$M$100,4,0)</f>
        <v>1167180</v>
      </c>
      <c r="J41">
        <f>VLOOKUP(F41,'[1]tabla compromisos 121 33A'!$D$4:$E$51,2,0)</f>
        <v>388712.8</v>
      </c>
      <c r="K41">
        <f>VLOOKUP(F41,'[1]tabla para 121 33A'!$H$5:$M$100,3,0)</f>
        <v>388712.8</v>
      </c>
      <c r="L41">
        <v>388712.8</v>
      </c>
      <c r="M41">
        <v>388712.8</v>
      </c>
      <c r="N41" s="6" t="s">
        <v>57</v>
      </c>
      <c r="O41" s="5" t="s">
        <v>55</v>
      </c>
      <c r="P41" t="s">
        <v>56</v>
      </c>
      <c r="Q41" s="2">
        <v>44392</v>
      </c>
      <c r="R41" s="2">
        <v>44377</v>
      </c>
    </row>
    <row r="42" spans="1:18" x14ac:dyDescent="0.25">
      <c r="A42">
        <v>2021</v>
      </c>
      <c r="B42" s="2">
        <v>44287</v>
      </c>
      <c r="C42" s="2">
        <v>44377</v>
      </c>
      <c r="D42">
        <v>1000</v>
      </c>
      <c r="E42" s="3" t="s">
        <v>53</v>
      </c>
      <c r="F42" s="4">
        <v>1719</v>
      </c>
      <c r="G42" t="str">
        <f>VLOOKUP(F42,'[1]nombres partida'!$A$2:$B$92,2,0)</f>
        <v>Otros estímulos</v>
      </c>
      <c r="H42">
        <f>VLOOKUP(F42,'[1]tabla para 121 33A'!$H$5:$M$100,5,0)</f>
        <v>7500</v>
      </c>
      <c r="I42">
        <f>VLOOKUP(F42,'[1]tabla para 121 33A'!$H$5:$M$100,4,0)</f>
        <v>7500</v>
      </c>
      <c r="J42">
        <v>0</v>
      </c>
      <c r="K42">
        <f>VLOOKUP(F42,'[1]tabla para 121 33A'!$H$5:$M$100,3,0)</f>
        <v>0</v>
      </c>
      <c r="L42">
        <v>0</v>
      </c>
      <c r="M42">
        <v>0</v>
      </c>
      <c r="N42" s="6" t="s">
        <v>57</v>
      </c>
      <c r="O42" s="5" t="s">
        <v>55</v>
      </c>
      <c r="P42" t="s">
        <v>56</v>
      </c>
      <c r="Q42" s="2">
        <v>44392</v>
      </c>
      <c r="R42" s="2">
        <v>44377</v>
      </c>
    </row>
    <row r="43" spans="1:18" x14ac:dyDescent="0.25">
      <c r="A43">
        <v>2021</v>
      </c>
      <c r="B43" s="2">
        <v>44287</v>
      </c>
      <c r="C43" s="2">
        <v>44377</v>
      </c>
      <c r="D43">
        <v>2000</v>
      </c>
      <c r="E43" s="3" t="s">
        <v>64</v>
      </c>
      <c r="F43" s="4">
        <v>2111</v>
      </c>
      <c r="G43" t="str">
        <f>VLOOKUP(F43,'[1]nombres partida'!$A$2:$B$92,2,0)</f>
        <v>Materiales, útiles y eqs menores de oficina.</v>
      </c>
      <c r="H43">
        <f>VLOOKUP(F43,'[1]tabla para 121 33A'!$H$5:$M$100,5,0)</f>
        <v>600000</v>
      </c>
      <c r="I43">
        <f>VLOOKUP(F43,'[1]tabla para 121 33A'!$H$5:$M$100,4,0)</f>
        <v>600000</v>
      </c>
      <c r="J43">
        <f>VLOOKUP(F43,'[1]tabla compromisos 121 33A'!$D$4:$E$51,2,0)</f>
        <v>220400</v>
      </c>
      <c r="K43">
        <f>VLOOKUP(F43,'[1]tabla para 121 33A'!$H$5:$M$100,3,0)</f>
        <v>103008</v>
      </c>
      <c r="L43">
        <v>103008</v>
      </c>
      <c r="M43">
        <v>103008</v>
      </c>
      <c r="N43" s="6" t="s">
        <v>57</v>
      </c>
      <c r="O43" s="5" t="s">
        <v>55</v>
      </c>
      <c r="P43" t="s">
        <v>56</v>
      </c>
      <c r="Q43" s="2">
        <v>44392</v>
      </c>
      <c r="R43" s="2">
        <v>44377</v>
      </c>
    </row>
    <row r="44" spans="1:18" x14ac:dyDescent="0.25">
      <c r="A44">
        <v>2021</v>
      </c>
      <c r="B44" s="2">
        <v>44287</v>
      </c>
      <c r="C44" s="2">
        <v>44377</v>
      </c>
      <c r="D44">
        <v>2000</v>
      </c>
      <c r="E44" s="3" t="s">
        <v>64</v>
      </c>
      <c r="F44" s="4">
        <v>2141</v>
      </c>
      <c r="G44" t="str">
        <f>VLOOKUP(F44,'[1]nombres partida'!$A$2:$B$92,2,0)</f>
        <v>Materiales, útiles y eqs menores de tecnologías de la información y comunicaciones.</v>
      </c>
      <c r="H44">
        <f>VLOOKUP(F44,'[1]tabla para 121 33A'!$H$5:$M$100,5,0)</f>
        <v>650000</v>
      </c>
      <c r="I44">
        <f>VLOOKUP(F44,'[1]tabla para 121 33A'!$H$5:$M$100,4,0)</f>
        <v>650000</v>
      </c>
      <c r="J44">
        <f>VLOOKUP(F44,'[1]tabla compromisos 121 33A'!$D$4:$E$51,2,0)</f>
        <v>4970.18</v>
      </c>
      <c r="K44">
        <f>VLOOKUP(F44,'[1]tabla para 121 33A'!$H$5:$M$100,3,0)</f>
        <v>4970.18</v>
      </c>
      <c r="L44">
        <v>4970.18</v>
      </c>
      <c r="M44">
        <v>4970.18</v>
      </c>
      <c r="N44" s="6" t="s">
        <v>57</v>
      </c>
      <c r="O44" s="5" t="s">
        <v>55</v>
      </c>
      <c r="P44" t="s">
        <v>56</v>
      </c>
      <c r="Q44" s="2">
        <v>44392</v>
      </c>
      <c r="R44" s="2">
        <v>44377</v>
      </c>
    </row>
    <row r="45" spans="1:18" x14ac:dyDescent="0.25">
      <c r="A45">
        <v>2021</v>
      </c>
      <c r="B45" s="2">
        <v>44287</v>
      </c>
      <c r="C45" s="2">
        <v>44377</v>
      </c>
      <c r="D45">
        <v>2000</v>
      </c>
      <c r="E45" s="3" t="s">
        <v>64</v>
      </c>
      <c r="F45" s="4">
        <v>2151</v>
      </c>
      <c r="G45" t="str">
        <f>VLOOKUP(F45,'[1]nombres partida'!$A$2:$B$92,2,0)</f>
        <v>Material impreso e información digital.</v>
      </c>
      <c r="H45">
        <f>VLOOKUP(F45,'[1]tabla para 121 33A'!$H$5:$M$100,5,0)</f>
        <v>20000</v>
      </c>
      <c r="I45">
        <f>VLOOKUP(F45,'[1]tabla para 121 33A'!$H$5:$M$100,4,0)</f>
        <v>20000</v>
      </c>
      <c r="J45">
        <f>VLOOKUP(F45,'[1]tabla compromisos 121 33A'!$D$4:$E$51,2,0)</f>
        <v>15429</v>
      </c>
      <c r="K45">
        <f>VLOOKUP(F45,'[1]tabla para 121 33A'!$H$5:$M$100,3,0)</f>
        <v>15429</v>
      </c>
      <c r="L45">
        <v>15429</v>
      </c>
      <c r="M45">
        <v>15429</v>
      </c>
      <c r="N45" s="6" t="s">
        <v>57</v>
      </c>
      <c r="O45" s="5" t="s">
        <v>55</v>
      </c>
      <c r="P45" t="s">
        <v>56</v>
      </c>
      <c r="Q45" s="2">
        <v>44392</v>
      </c>
      <c r="R45" s="2">
        <v>44377</v>
      </c>
    </row>
    <row r="46" spans="1:18" x14ac:dyDescent="0.25">
      <c r="A46">
        <v>2021</v>
      </c>
      <c r="B46" s="2">
        <v>44287</v>
      </c>
      <c r="C46" s="2">
        <v>44377</v>
      </c>
      <c r="D46">
        <v>2000</v>
      </c>
      <c r="E46" s="3" t="s">
        <v>64</v>
      </c>
      <c r="F46" s="4">
        <v>2152</v>
      </c>
      <c r="G46" t="str">
        <f>VLOOKUP(F46,'[1]nombres partida'!$A$2:$B$92,2,0)</f>
        <v>Material gráfico institucional</v>
      </c>
      <c r="H46">
        <f>VLOOKUP(F46,'[1]tabla para 121 33A'!$H$5:$M$100,5,0)</f>
        <v>800000</v>
      </c>
      <c r="I46">
        <f>VLOOKUP(F46,'[1]tabla para 121 33A'!$H$5:$M$100,4,0)</f>
        <v>895062</v>
      </c>
      <c r="J46">
        <f>VLOOKUP(F46,'[1]tabla compromisos 121 33A'!$D$4:$E$51,2,0)</f>
        <v>895062</v>
      </c>
      <c r="K46">
        <f>VLOOKUP(F46,'[1]tabla para 121 33A'!$H$5:$M$100,3,0)</f>
        <v>114089.1</v>
      </c>
      <c r="L46">
        <v>114089.1</v>
      </c>
      <c r="M46">
        <v>114089.1</v>
      </c>
      <c r="N46" s="6" t="s">
        <v>65</v>
      </c>
      <c r="O46" s="5" t="s">
        <v>55</v>
      </c>
      <c r="P46" t="s">
        <v>56</v>
      </c>
      <c r="Q46" s="2">
        <v>44392</v>
      </c>
      <c r="R46" s="2">
        <v>44377</v>
      </c>
    </row>
    <row r="47" spans="1:18" x14ac:dyDescent="0.25">
      <c r="A47">
        <v>2021</v>
      </c>
      <c r="B47" s="2">
        <v>44287</v>
      </c>
      <c r="C47" s="2">
        <v>44377</v>
      </c>
      <c r="D47">
        <v>2000</v>
      </c>
      <c r="E47" s="3" t="s">
        <v>64</v>
      </c>
      <c r="F47" s="4">
        <v>2161</v>
      </c>
      <c r="G47" t="str">
        <f>VLOOKUP(F47,'[1]nombres partida'!$A$2:$B$92,2,0)</f>
        <v>Material de limpieza.</v>
      </c>
      <c r="H47">
        <f>VLOOKUP(F47,'[1]tabla para 121 33A'!$H$5:$M$100,5,0)</f>
        <v>425000</v>
      </c>
      <c r="I47">
        <f>VLOOKUP(F47,'[1]tabla para 121 33A'!$H$5:$M$100,4,0)</f>
        <v>255705.7</v>
      </c>
      <c r="J47">
        <v>0</v>
      </c>
      <c r="K47">
        <f>VLOOKUP(F47,'[1]tabla para 121 33A'!$H$5:$M$100,3,0)</f>
        <v>0</v>
      </c>
      <c r="L47">
        <v>0</v>
      </c>
      <c r="M47">
        <v>0</v>
      </c>
      <c r="N47" t="s">
        <v>66</v>
      </c>
      <c r="O47" s="5" t="s">
        <v>55</v>
      </c>
      <c r="P47" t="s">
        <v>56</v>
      </c>
      <c r="Q47" s="2">
        <v>44392</v>
      </c>
      <c r="R47" s="2">
        <v>44377</v>
      </c>
    </row>
    <row r="48" spans="1:18" x14ac:dyDescent="0.25">
      <c r="A48">
        <v>2021</v>
      </c>
      <c r="B48" s="2">
        <v>44287</v>
      </c>
      <c r="C48" s="2">
        <v>44377</v>
      </c>
      <c r="D48">
        <v>2000</v>
      </c>
      <c r="E48" s="3" t="s">
        <v>64</v>
      </c>
      <c r="F48" s="4">
        <v>2211</v>
      </c>
      <c r="G48" t="str">
        <f>VLOOKUP(F48,'[1]nombres partida'!$A$2:$B$92,2,0)</f>
        <v>Alimenticios y bebidas para personas.</v>
      </c>
      <c r="H48">
        <f>VLOOKUP(F48,'[1]tabla para 121 33A'!$H$5:$M$100,5,0)</f>
        <v>570000</v>
      </c>
      <c r="I48">
        <f>VLOOKUP(F48,'[1]tabla para 121 33A'!$H$5:$M$100,4,0)</f>
        <v>570000</v>
      </c>
      <c r="J48">
        <f>VLOOKUP(F48,'[1]tabla compromisos 121 33A'!$D$4:$E$51,2,0)</f>
        <v>570000</v>
      </c>
      <c r="K48">
        <f>VLOOKUP(F48,'[1]tabla para 121 33A'!$H$5:$M$100,3,0)</f>
        <v>26325</v>
      </c>
      <c r="L48">
        <v>26325</v>
      </c>
      <c r="M48">
        <v>26325</v>
      </c>
      <c r="N48" s="6" t="s">
        <v>57</v>
      </c>
      <c r="O48" s="5" t="s">
        <v>55</v>
      </c>
      <c r="P48" t="s">
        <v>56</v>
      </c>
      <c r="Q48" s="2">
        <v>44392</v>
      </c>
      <c r="R48" s="2">
        <v>44377</v>
      </c>
    </row>
    <row r="49" spans="1:18" x14ac:dyDescent="0.25">
      <c r="A49">
        <v>2021</v>
      </c>
      <c r="B49" s="2">
        <v>44287</v>
      </c>
      <c r="C49" s="2">
        <v>44377</v>
      </c>
      <c r="D49">
        <v>2000</v>
      </c>
      <c r="E49" s="3" t="s">
        <v>64</v>
      </c>
      <c r="F49" s="4">
        <v>2461</v>
      </c>
      <c r="G49" t="str">
        <f>VLOOKUP(F49,'[1]nombres partida'!$A$2:$B$92,2,0)</f>
        <v>Material eléctrico y electrónico.</v>
      </c>
      <c r="H49">
        <f>VLOOKUP(F49,'[1]tabla para 121 33A'!$H$5:$M$100,5,0)</f>
        <v>10000</v>
      </c>
      <c r="I49">
        <f>VLOOKUP(F49,'[1]tabla para 121 33A'!$H$5:$M$100,4,0)</f>
        <v>10000</v>
      </c>
      <c r="J49">
        <f>VLOOKUP(F49,'[1]tabla compromisos 121 33A'!$D$4:$E$51,2,0)</f>
        <v>1284.04</v>
      </c>
      <c r="K49">
        <f>VLOOKUP(F49,'[1]tabla para 121 33A'!$H$5:$M$100,3,0)</f>
        <v>1284.04</v>
      </c>
      <c r="L49">
        <v>1284.04</v>
      </c>
      <c r="M49">
        <v>1284.04</v>
      </c>
      <c r="N49" s="6" t="s">
        <v>57</v>
      </c>
      <c r="O49" s="5" t="s">
        <v>55</v>
      </c>
      <c r="P49" t="s">
        <v>56</v>
      </c>
      <c r="Q49" s="2">
        <v>44392</v>
      </c>
      <c r="R49" s="2">
        <v>44377</v>
      </c>
    </row>
    <row r="50" spans="1:18" x14ac:dyDescent="0.25">
      <c r="A50">
        <v>2021</v>
      </c>
      <c r="B50" s="2">
        <v>44287</v>
      </c>
      <c r="C50" s="2">
        <v>44377</v>
      </c>
      <c r="D50">
        <v>2000</v>
      </c>
      <c r="E50" s="3" t="s">
        <v>64</v>
      </c>
      <c r="F50" s="4">
        <v>2471</v>
      </c>
      <c r="G50" t="str">
        <f>VLOOKUP(F50,'[1]nombres partida'!$A$2:$B$92,2,0)</f>
        <v>Articulos metálicos para la construcción.</v>
      </c>
      <c r="H50">
        <f>VLOOKUP(F50,'[1]tabla para 121 33A'!$H$5:$M$100,5,0)</f>
        <v>100000</v>
      </c>
      <c r="I50">
        <f>VLOOKUP(F50,'[1]tabla para 121 33A'!$H$5:$M$100,4,0)</f>
        <v>93000</v>
      </c>
      <c r="J50">
        <f>VLOOKUP(F50,'[1]tabla compromisos 121 33A'!$D$4:$E$51,2,0)</f>
        <v>4781.13</v>
      </c>
      <c r="K50">
        <f>VLOOKUP(F50,'[1]tabla para 121 33A'!$H$5:$M$100,3,0)</f>
        <v>4781.13</v>
      </c>
      <c r="L50">
        <v>4781.13</v>
      </c>
      <c r="M50">
        <v>4781.13</v>
      </c>
      <c r="N50" t="s">
        <v>67</v>
      </c>
      <c r="O50" s="5" t="s">
        <v>55</v>
      </c>
      <c r="P50" t="s">
        <v>56</v>
      </c>
      <c r="Q50" s="2">
        <v>44392</v>
      </c>
      <c r="R50" s="2">
        <v>44377</v>
      </c>
    </row>
    <row r="51" spans="1:18" x14ac:dyDescent="0.25">
      <c r="A51">
        <v>2021</v>
      </c>
      <c r="B51" s="2">
        <v>44287</v>
      </c>
      <c r="C51" s="2">
        <v>44377</v>
      </c>
      <c r="D51">
        <v>2000</v>
      </c>
      <c r="E51" s="3" t="s">
        <v>64</v>
      </c>
      <c r="F51" s="4">
        <v>2481</v>
      </c>
      <c r="G51" t="str">
        <f>VLOOKUP(F51,'[1]nombres partida'!$A$2:$B$92,2,0)</f>
        <v>Materiales complementarios.</v>
      </c>
      <c r="H51">
        <f>VLOOKUP(F51,'[1]tabla para 121 33A'!$H$5:$M$100,5,0)</f>
        <v>40000</v>
      </c>
      <c r="I51">
        <f>VLOOKUP(F51,'[1]tabla para 121 33A'!$H$5:$M$100,4,0)</f>
        <v>40000</v>
      </c>
      <c r="J51">
        <v>0</v>
      </c>
      <c r="K51">
        <f>VLOOKUP(F51,'[1]tabla para 121 33A'!$H$5:$M$100,3,0)</f>
        <v>0</v>
      </c>
      <c r="L51">
        <v>0</v>
      </c>
      <c r="M51">
        <v>0</v>
      </c>
      <c r="N51" s="6" t="s">
        <v>57</v>
      </c>
      <c r="O51" s="5" t="s">
        <v>55</v>
      </c>
      <c r="P51" t="s">
        <v>56</v>
      </c>
      <c r="Q51" s="2">
        <v>44392</v>
      </c>
      <c r="R51" s="2">
        <v>44377</v>
      </c>
    </row>
    <row r="52" spans="1:18" x14ac:dyDescent="0.25">
      <c r="A52">
        <v>2021</v>
      </c>
      <c r="B52" s="2">
        <v>44287</v>
      </c>
      <c r="C52" s="2">
        <v>44377</v>
      </c>
      <c r="D52">
        <v>2000</v>
      </c>
      <c r="E52" s="3" t="s">
        <v>64</v>
      </c>
      <c r="F52" s="4">
        <v>2491</v>
      </c>
      <c r="G52" t="str">
        <f>VLOOKUP(F52,'[1]nombres partida'!$A$2:$B$92,2,0)</f>
        <v>Otros materiales y art de construcción y reparación.</v>
      </c>
      <c r="H52">
        <f>VLOOKUP(F52,'[1]tabla para 121 33A'!$H$5:$M$100,5,0)</f>
        <v>40000</v>
      </c>
      <c r="I52">
        <f>VLOOKUP(F52,'[1]tabla para 121 33A'!$H$5:$M$100,4,0)</f>
        <v>40000</v>
      </c>
      <c r="J52">
        <f>VLOOKUP(F52,'[1]tabla compromisos 121 33A'!$D$4:$E$51,2,0)</f>
        <v>95.5</v>
      </c>
      <c r="K52">
        <f>VLOOKUP(F52,'[1]tabla para 121 33A'!$H$5:$M$100,3,0)</f>
        <v>95.5</v>
      </c>
      <c r="L52">
        <v>95.5</v>
      </c>
      <c r="M52">
        <v>95.5</v>
      </c>
      <c r="N52" s="6" t="s">
        <v>57</v>
      </c>
      <c r="O52" s="5" t="s">
        <v>55</v>
      </c>
      <c r="P52" t="s">
        <v>56</v>
      </c>
      <c r="Q52" s="2">
        <v>44392</v>
      </c>
      <c r="R52" s="2">
        <v>44377</v>
      </c>
    </row>
    <row r="53" spans="1:18" x14ac:dyDescent="0.25">
      <c r="A53">
        <v>2021</v>
      </c>
      <c r="B53" s="2">
        <v>44287</v>
      </c>
      <c r="C53" s="2">
        <v>44377</v>
      </c>
      <c r="D53">
        <v>2000</v>
      </c>
      <c r="E53" s="3" t="s">
        <v>64</v>
      </c>
      <c r="F53" s="4">
        <v>2531</v>
      </c>
      <c r="G53" t="str">
        <f>VLOOKUP(F53,'[1]nombres partida'!$A$2:$B$92,2,0)</f>
        <v>Medicinas y  farmacéuticos.</v>
      </c>
      <c r="H53">
        <f>VLOOKUP(F53,'[1]tabla para 121 33A'!$H$5:$M$100,5,0)</f>
        <v>10000</v>
      </c>
      <c r="I53">
        <f>VLOOKUP(F53,'[1]tabla para 121 33A'!$H$5:$M$100,4,0)</f>
        <v>10000</v>
      </c>
      <c r="J53">
        <v>0</v>
      </c>
      <c r="K53">
        <f>VLOOKUP(F53,'[1]tabla para 121 33A'!$H$5:$M$100,3,0)</f>
        <v>0</v>
      </c>
      <c r="L53">
        <v>0</v>
      </c>
      <c r="M53">
        <v>0</v>
      </c>
      <c r="N53" s="6" t="s">
        <v>57</v>
      </c>
      <c r="O53" s="5" t="s">
        <v>55</v>
      </c>
      <c r="P53" t="s">
        <v>56</v>
      </c>
      <c r="Q53" s="2">
        <v>44392</v>
      </c>
      <c r="R53" s="2">
        <v>44377</v>
      </c>
    </row>
    <row r="54" spans="1:18" x14ac:dyDescent="0.25">
      <c r="A54">
        <v>2021</v>
      </c>
      <c r="B54" s="2">
        <v>44287</v>
      </c>
      <c r="C54" s="2">
        <v>44377</v>
      </c>
      <c r="D54">
        <v>2000</v>
      </c>
      <c r="E54" s="3" t="s">
        <v>64</v>
      </c>
      <c r="F54" s="4">
        <v>2541</v>
      </c>
      <c r="G54" t="str">
        <f>VLOOKUP(F54,'[1]nombres partida'!$A$2:$B$92,2,0)</f>
        <v>Materiales, acces y suministros médicos.</v>
      </c>
      <c r="H54">
        <f>VLOOKUP(F54,'[1]tabla para 121 33A'!$H$5:$M$100,5,0)</f>
        <v>10000</v>
      </c>
      <c r="I54">
        <f>VLOOKUP(F54,'[1]tabla para 121 33A'!$H$5:$M$100,4,0)</f>
        <v>57705</v>
      </c>
      <c r="J54">
        <v>0</v>
      </c>
      <c r="K54">
        <f>VLOOKUP(F54,'[1]tabla para 121 33A'!$H$5:$M$100,3,0)</f>
        <v>0</v>
      </c>
      <c r="L54">
        <v>0</v>
      </c>
      <c r="M54">
        <v>0</v>
      </c>
      <c r="N54" s="6" t="s">
        <v>68</v>
      </c>
      <c r="O54" s="5" t="s">
        <v>55</v>
      </c>
      <c r="P54" t="s">
        <v>56</v>
      </c>
      <c r="Q54" s="2">
        <v>44392</v>
      </c>
      <c r="R54" s="2">
        <v>44377</v>
      </c>
    </row>
    <row r="55" spans="1:18" x14ac:dyDescent="0.25">
      <c r="A55">
        <v>2021</v>
      </c>
      <c r="B55" s="2">
        <v>44287</v>
      </c>
      <c r="C55" s="2">
        <v>44377</v>
      </c>
      <c r="D55">
        <v>2000</v>
      </c>
      <c r="E55" s="3" t="s">
        <v>64</v>
      </c>
      <c r="F55" s="4">
        <v>2611</v>
      </c>
      <c r="G55" t="str">
        <f>VLOOKUP(F55,'[1]nombres partida'!$A$2:$B$92,2,0)</f>
        <v>Combustibles, lubricantes y aditivos.</v>
      </c>
      <c r="H55">
        <f>VLOOKUP(F55,'[1]tabla para 121 33A'!$H$5:$M$100,5,0)</f>
        <v>598495</v>
      </c>
      <c r="I55">
        <f>VLOOKUP(F55,'[1]tabla para 121 33A'!$H$5:$M$100,4,0)</f>
        <v>598495</v>
      </c>
      <c r="J55">
        <v>0</v>
      </c>
      <c r="K55">
        <f>VLOOKUP(F55,'[1]tabla para 121 33A'!$H$5:$M$100,3,0)</f>
        <v>157381.35</v>
      </c>
      <c r="L55">
        <v>157381.35</v>
      </c>
      <c r="M55">
        <v>157381.35</v>
      </c>
      <c r="N55" s="6" t="s">
        <v>57</v>
      </c>
      <c r="O55" s="5" t="s">
        <v>55</v>
      </c>
      <c r="P55" t="s">
        <v>56</v>
      </c>
      <c r="Q55" s="2">
        <v>44392</v>
      </c>
      <c r="R55" s="2">
        <v>44377</v>
      </c>
    </row>
    <row r="56" spans="1:18" x14ac:dyDescent="0.25">
      <c r="A56">
        <v>2021</v>
      </c>
      <c r="B56" s="2">
        <v>44287</v>
      </c>
      <c r="C56" s="2">
        <v>44377</v>
      </c>
      <c r="D56">
        <v>2000</v>
      </c>
      <c r="E56" s="3" t="s">
        <v>64</v>
      </c>
      <c r="F56" s="4">
        <v>2711</v>
      </c>
      <c r="G56" t="str">
        <f>VLOOKUP(F56,'[1]nombres partida'!$A$2:$B$92,2,0)</f>
        <v>Vestuario y uniformes.</v>
      </c>
      <c r="H56">
        <f>VLOOKUP(F56,'[1]tabla para 121 33A'!$H$5:$M$100,5,0)</f>
        <v>134699</v>
      </c>
      <c r="I56">
        <f>VLOOKUP(F56,'[1]tabla para 121 33A'!$H$5:$M$100,4,0)</f>
        <v>134699</v>
      </c>
      <c r="J56">
        <v>0</v>
      </c>
      <c r="K56">
        <f>VLOOKUP(F56,'[1]tabla para 121 33A'!$H$5:$M$100,3,0)</f>
        <v>0</v>
      </c>
      <c r="L56">
        <v>0</v>
      </c>
      <c r="M56">
        <v>0</v>
      </c>
      <c r="N56" s="6" t="s">
        <v>57</v>
      </c>
      <c r="O56" s="5" t="s">
        <v>55</v>
      </c>
      <c r="P56" t="s">
        <v>56</v>
      </c>
      <c r="Q56" s="2">
        <v>44392</v>
      </c>
      <c r="R56" s="2">
        <v>44377</v>
      </c>
    </row>
    <row r="57" spans="1:18" x14ac:dyDescent="0.25">
      <c r="A57">
        <v>2021</v>
      </c>
      <c r="B57" s="2">
        <v>44287</v>
      </c>
      <c r="C57" s="2">
        <v>44377</v>
      </c>
      <c r="D57">
        <v>2000</v>
      </c>
      <c r="E57" s="3" t="s">
        <v>64</v>
      </c>
      <c r="F57" s="4">
        <v>2721</v>
      </c>
      <c r="G57" t="str">
        <f>VLOOKUP(F57,'[1]nombres partida'!$A$2:$B$92,2,0)</f>
        <v>Prendas de seguridad y protección personal.</v>
      </c>
      <c r="H57">
        <f>VLOOKUP(F57,'[1]tabla para 121 33A'!$H$5:$M$100,5,0)</f>
        <v>60114</v>
      </c>
      <c r="I57">
        <f>VLOOKUP(F57,'[1]tabla para 121 33A'!$H$5:$M$100,4,0)</f>
        <v>79188</v>
      </c>
      <c r="J57">
        <v>0</v>
      </c>
      <c r="K57">
        <f>VLOOKUP(F57,'[1]tabla para 121 33A'!$H$5:$M$100,3,0)</f>
        <v>0</v>
      </c>
      <c r="L57">
        <v>0</v>
      </c>
      <c r="M57">
        <v>0</v>
      </c>
      <c r="N57" s="6" t="s">
        <v>68</v>
      </c>
      <c r="O57" s="5" t="s">
        <v>55</v>
      </c>
      <c r="P57" t="s">
        <v>56</v>
      </c>
      <c r="Q57" s="2">
        <v>44392</v>
      </c>
      <c r="R57" s="2">
        <v>44377</v>
      </c>
    </row>
    <row r="58" spans="1:18" x14ac:dyDescent="0.25">
      <c r="A58">
        <v>2021</v>
      </c>
      <c r="B58" s="2">
        <v>44287</v>
      </c>
      <c r="C58" s="2">
        <v>44377</v>
      </c>
      <c r="D58">
        <v>2000</v>
      </c>
      <c r="E58" s="3" t="s">
        <v>64</v>
      </c>
      <c r="F58" s="4">
        <v>2741</v>
      </c>
      <c r="G58" t="str">
        <f>VLOOKUP(F58,'[1]nombres partida'!$A$2:$B$92,2,0)</f>
        <v>Productos textiles.</v>
      </c>
      <c r="H58">
        <f>VLOOKUP(F58,'[1]tabla para 121 33A'!$H$5:$M$100,5,0)</f>
        <v>0</v>
      </c>
      <c r="I58">
        <f>VLOOKUP(F58,'[1]tabla para 121 33A'!$H$5:$M$100,4,0)</f>
        <v>5000</v>
      </c>
      <c r="J58">
        <f>VLOOKUP(F58,'[1]tabla compromisos 121 33A'!$D$4:$E$51,2,0)</f>
        <v>4779.76</v>
      </c>
      <c r="K58">
        <f>VLOOKUP(F58,'[1]tabla para 121 33A'!$H$5:$M$100,3,0)</f>
        <v>4779.76</v>
      </c>
      <c r="L58">
        <v>4779.76</v>
      </c>
      <c r="M58">
        <v>4779.76</v>
      </c>
      <c r="N58" s="6" t="s">
        <v>69</v>
      </c>
      <c r="O58" s="5" t="s">
        <v>55</v>
      </c>
      <c r="P58" t="s">
        <v>56</v>
      </c>
      <c r="Q58" s="2">
        <v>44392</v>
      </c>
      <c r="R58" s="2">
        <v>44377</v>
      </c>
    </row>
    <row r="59" spans="1:18" x14ac:dyDescent="0.25">
      <c r="A59">
        <v>2021</v>
      </c>
      <c r="B59" s="2">
        <v>44287</v>
      </c>
      <c r="C59" s="2">
        <v>44377</v>
      </c>
      <c r="D59">
        <v>2000</v>
      </c>
      <c r="E59" s="3" t="s">
        <v>64</v>
      </c>
      <c r="F59" s="4">
        <v>2911</v>
      </c>
      <c r="G59" t="str">
        <f>VLOOKUP(F59,'[1]nombres partida'!$A$2:$B$92,2,0)</f>
        <v>Herramientas menores.</v>
      </c>
      <c r="H59">
        <f>VLOOKUP(F59,'[1]tabla para 121 33A'!$H$5:$M$100,5,0)</f>
        <v>5000</v>
      </c>
      <c r="I59">
        <f>VLOOKUP(F59,'[1]tabla para 121 33A'!$H$5:$M$100,4,0)</f>
        <v>5000</v>
      </c>
      <c r="J59">
        <v>0</v>
      </c>
      <c r="K59">
        <f>VLOOKUP(F59,'[1]tabla para 121 33A'!$H$5:$M$100,3,0)</f>
        <v>0</v>
      </c>
      <c r="L59">
        <v>0</v>
      </c>
      <c r="M59">
        <v>0</v>
      </c>
      <c r="N59" s="6" t="s">
        <v>57</v>
      </c>
      <c r="O59" s="5" t="s">
        <v>55</v>
      </c>
      <c r="P59" t="s">
        <v>56</v>
      </c>
      <c r="Q59" s="2">
        <v>44392</v>
      </c>
      <c r="R59" s="2">
        <v>44377</v>
      </c>
    </row>
    <row r="60" spans="1:18" x14ac:dyDescent="0.25">
      <c r="A60">
        <v>2021</v>
      </c>
      <c r="B60" s="2">
        <v>44287</v>
      </c>
      <c r="C60" s="2">
        <v>44377</v>
      </c>
      <c r="D60">
        <v>2000</v>
      </c>
      <c r="E60" s="3" t="s">
        <v>64</v>
      </c>
      <c r="F60" s="4">
        <v>2921</v>
      </c>
      <c r="G60" t="str">
        <f>VLOOKUP(F60,'[1]nombres partida'!$A$2:$B$92,2,0)</f>
        <v>Ref y acces menores de edif.</v>
      </c>
      <c r="H60">
        <f>VLOOKUP(F60,'[1]tabla para 121 33A'!$H$5:$M$100,5,0)</f>
        <v>3000</v>
      </c>
      <c r="I60">
        <f>VLOOKUP(F60,'[1]tabla para 121 33A'!$H$5:$M$100,4,0)</f>
        <v>5000</v>
      </c>
      <c r="J60">
        <f>VLOOKUP(F60,'[1]tabla compromisos 121 33A'!$D$4:$E$51,2,0)</f>
        <v>3185.2</v>
      </c>
      <c r="K60">
        <f>VLOOKUP(F60,'[1]tabla para 121 33A'!$H$5:$M$100,3,0)</f>
        <v>3185.2</v>
      </c>
      <c r="L60">
        <v>3185.2</v>
      </c>
      <c r="M60">
        <v>3185.2</v>
      </c>
      <c r="N60" s="6" t="s">
        <v>70</v>
      </c>
      <c r="O60" s="5" t="s">
        <v>55</v>
      </c>
      <c r="P60" t="s">
        <v>56</v>
      </c>
      <c r="Q60" s="2">
        <v>44392</v>
      </c>
      <c r="R60" s="2">
        <v>44377</v>
      </c>
    </row>
    <row r="61" spans="1:18" x14ac:dyDescent="0.25">
      <c r="A61">
        <v>2021</v>
      </c>
      <c r="B61" s="2">
        <v>44287</v>
      </c>
      <c r="C61" s="2">
        <v>44377</v>
      </c>
      <c r="D61">
        <v>2000</v>
      </c>
      <c r="E61" s="3" t="s">
        <v>64</v>
      </c>
      <c r="F61" s="4">
        <v>2931</v>
      </c>
      <c r="G61" t="str">
        <f>VLOOKUP(F61,'[1]nombres partida'!$A$2:$B$92,2,0)</f>
        <v>Ref y acces menores de mob y eq de admón, educacional y recreativo.</v>
      </c>
      <c r="H61">
        <f>VLOOKUP(F61,'[1]tabla para 121 33A'!$H$5:$M$100,5,0)</f>
        <v>30000</v>
      </c>
      <c r="I61">
        <f>VLOOKUP(F61,'[1]tabla para 121 33A'!$H$5:$M$100,4,0)</f>
        <v>30000</v>
      </c>
      <c r="J61">
        <v>0</v>
      </c>
      <c r="K61">
        <f>VLOOKUP(F61,'[1]tabla para 121 33A'!$H$5:$M$100,3,0)</f>
        <v>0</v>
      </c>
      <c r="L61">
        <v>0</v>
      </c>
      <c r="M61">
        <v>0</v>
      </c>
      <c r="N61" s="6" t="s">
        <v>57</v>
      </c>
      <c r="O61" s="5" t="s">
        <v>55</v>
      </c>
      <c r="P61" t="s">
        <v>56</v>
      </c>
      <c r="Q61" s="2">
        <v>44392</v>
      </c>
      <c r="R61" s="2">
        <v>44377</v>
      </c>
    </row>
    <row r="62" spans="1:18" x14ac:dyDescent="0.25">
      <c r="A62">
        <v>2021</v>
      </c>
      <c r="B62" s="2">
        <v>44287</v>
      </c>
      <c r="C62" s="2">
        <v>44377</v>
      </c>
      <c r="D62">
        <v>2000</v>
      </c>
      <c r="E62" s="3" t="s">
        <v>64</v>
      </c>
      <c r="F62" s="4">
        <v>2941</v>
      </c>
      <c r="G62" t="str">
        <f>VLOOKUP(F62,'[1]nombres partida'!$A$2:$B$92,2,0)</f>
        <v>Ref y acces menores de eq de cómputo y tecnologías de la información.</v>
      </c>
      <c r="H62">
        <f>VLOOKUP(F62,'[1]tabla para 121 33A'!$H$5:$M$100,5,0)</f>
        <v>100000</v>
      </c>
      <c r="I62">
        <f>VLOOKUP(F62,'[1]tabla para 121 33A'!$H$5:$M$100,4,0)</f>
        <v>100000</v>
      </c>
      <c r="J62">
        <f>VLOOKUP(F62,'[1]tabla compromisos 121 33A'!$D$4:$E$51,2,0)</f>
        <v>2491.73</v>
      </c>
      <c r="K62">
        <f>VLOOKUP(F62,'[1]tabla para 121 33A'!$H$5:$M$100,3,0)</f>
        <v>2491.73</v>
      </c>
      <c r="L62">
        <v>2491.73</v>
      </c>
      <c r="M62">
        <v>2491.73</v>
      </c>
      <c r="N62" s="6" t="s">
        <v>57</v>
      </c>
      <c r="O62" s="5" t="s">
        <v>55</v>
      </c>
      <c r="P62" t="s">
        <v>56</v>
      </c>
      <c r="Q62" s="2">
        <v>44392</v>
      </c>
      <c r="R62" s="2">
        <v>44377</v>
      </c>
    </row>
    <row r="63" spans="1:18" x14ac:dyDescent="0.25">
      <c r="A63">
        <v>2021</v>
      </c>
      <c r="B63" s="2">
        <v>44287</v>
      </c>
      <c r="C63" s="2">
        <v>44377</v>
      </c>
      <c r="D63">
        <v>2000</v>
      </c>
      <c r="E63" s="3" t="s">
        <v>64</v>
      </c>
      <c r="F63" s="4">
        <v>2961</v>
      </c>
      <c r="G63" t="str">
        <f>VLOOKUP(F63,'[1]nombres partida'!$A$2:$B$92,2,0)</f>
        <v>Ref y acces menores de eq de transporte.</v>
      </c>
      <c r="H63">
        <f>VLOOKUP(F63,'[1]tabla para 121 33A'!$H$5:$M$100,5,0)</f>
        <v>50000</v>
      </c>
      <c r="I63">
        <f>VLOOKUP(F63,'[1]tabla para 121 33A'!$H$5:$M$100,4,0)</f>
        <v>50000</v>
      </c>
      <c r="J63">
        <v>0</v>
      </c>
      <c r="K63">
        <f>VLOOKUP(F63,'[1]tabla para 121 33A'!$H$5:$M$100,3,0)</f>
        <v>0</v>
      </c>
      <c r="L63">
        <v>0</v>
      </c>
      <c r="M63">
        <v>0</v>
      </c>
      <c r="N63" s="6" t="s">
        <v>57</v>
      </c>
      <c r="O63" s="5" t="s">
        <v>55</v>
      </c>
      <c r="P63" t="s">
        <v>56</v>
      </c>
      <c r="Q63" s="2">
        <v>44392</v>
      </c>
      <c r="R63" s="2">
        <v>44377</v>
      </c>
    </row>
    <row r="64" spans="1:18" x14ac:dyDescent="0.25">
      <c r="A64">
        <v>2021</v>
      </c>
      <c r="B64" s="2">
        <v>44287</v>
      </c>
      <c r="C64" s="2">
        <v>44377</v>
      </c>
      <c r="D64">
        <v>3000</v>
      </c>
      <c r="E64" s="3" t="s">
        <v>71</v>
      </c>
      <c r="F64" s="4">
        <v>3112</v>
      </c>
      <c r="G64" t="str">
        <f>VLOOKUP(F64,'[1]nombres partida'!$A$2:$B$92,2,0)</f>
        <v>Servicio de energía eléctrica.</v>
      </c>
      <c r="H64">
        <f>VLOOKUP(F64,'[1]tabla para 121 33A'!$H$5:$M$100,5,0)</f>
        <v>864012</v>
      </c>
      <c r="I64">
        <f>VLOOKUP(F64,'[1]tabla para 121 33A'!$H$5:$M$100,4,0)</f>
        <v>864012</v>
      </c>
      <c r="J64">
        <v>0</v>
      </c>
      <c r="K64">
        <f>VLOOKUP(F64,'[1]tabla para 121 33A'!$H$5:$M$100,3,0)</f>
        <v>323297</v>
      </c>
      <c r="L64">
        <v>323297</v>
      </c>
      <c r="M64">
        <v>323297</v>
      </c>
      <c r="N64" s="6" t="s">
        <v>57</v>
      </c>
      <c r="O64" s="5" t="s">
        <v>55</v>
      </c>
      <c r="P64" t="s">
        <v>56</v>
      </c>
      <c r="Q64" s="2">
        <v>44392</v>
      </c>
      <c r="R64" s="2">
        <v>44377</v>
      </c>
    </row>
    <row r="65" spans="1:18" x14ac:dyDescent="0.25">
      <c r="A65">
        <v>2021</v>
      </c>
      <c r="B65" s="2">
        <v>44287</v>
      </c>
      <c r="C65" s="2">
        <v>44377</v>
      </c>
      <c r="D65">
        <v>3000</v>
      </c>
      <c r="E65" s="3" t="s">
        <v>71</v>
      </c>
      <c r="F65" s="4">
        <v>3131</v>
      </c>
      <c r="G65" t="str">
        <f>VLOOKUP(F65,'[1]nombres partida'!$A$2:$B$92,2,0)</f>
        <v>Agua potable.</v>
      </c>
      <c r="H65">
        <f>VLOOKUP(F65,'[1]tabla para 121 33A'!$H$5:$M$100,5,0)</f>
        <v>384892</v>
      </c>
      <c r="I65">
        <f>VLOOKUP(F65,'[1]tabla para 121 33A'!$H$5:$M$100,4,0)</f>
        <v>396076</v>
      </c>
      <c r="J65">
        <v>0</v>
      </c>
      <c r="K65">
        <f>VLOOKUP(F65,'[1]tabla para 121 33A'!$H$5:$M$100,3,0)</f>
        <v>139450</v>
      </c>
      <c r="L65">
        <v>139450</v>
      </c>
      <c r="M65">
        <v>139450</v>
      </c>
      <c r="N65" s="6" t="s">
        <v>72</v>
      </c>
      <c r="O65" s="5" t="s">
        <v>55</v>
      </c>
      <c r="P65" t="s">
        <v>56</v>
      </c>
      <c r="Q65" s="2">
        <v>44392</v>
      </c>
      <c r="R65" s="2">
        <v>44377</v>
      </c>
    </row>
    <row r="66" spans="1:18" x14ac:dyDescent="0.25">
      <c r="A66">
        <v>2021</v>
      </c>
      <c r="B66" s="2">
        <v>44287</v>
      </c>
      <c r="C66" s="2">
        <v>44377</v>
      </c>
      <c r="D66">
        <v>3000</v>
      </c>
      <c r="E66" s="3" t="s">
        <v>71</v>
      </c>
      <c r="F66" s="4">
        <v>3141</v>
      </c>
      <c r="G66" t="str">
        <f>VLOOKUP(F66,'[1]nombres partida'!$A$2:$B$92,2,0)</f>
        <v>Telefonía tradicional.</v>
      </c>
      <c r="H66">
        <f>VLOOKUP(F66,'[1]tabla para 121 33A'!$H$5:$M$100,5,0)</f>
        <v>330872</v>
      </c>
      <c r="I66">
        <f>VLOOKUP(F66,'[1]tabla para 121 33A'!$H$5:$M$100,4,0)</f>
        <v>330872</v>
      </c>
      <c r="J66">
        <v>0</v>
      </c>
      <c r="K66">
        <f>VLOOKUP(F66,'[1]tabla para 121 33A'!$H$5:$M$100,3,0)</f>
        <v>0</v>
      </c>
      <c r="L66">
        <v>0</v>
      </c>
      <c r="M66">
        <v>0</v>
      </c>
      <c r="N66" s="6" t="s">
        <v>57</v>
      </c>
      <c r="O66" s="5" t="s">
        <v>55</v>
      </c>
      <c r="P66" t="s">
        <v>56</v>
      </c>
      <c r="Q66" s="2">
        <v>44392</v>
      </c>
      <c r="R66" s="2">
        <v>44377</v>
      </c>
    </row>
    <row r="67" spans="1:18" x14ac:dyDescent="0.25">
      <c r="A67">
        <v>2021</v>
      </c>
      <c r="B67" s="2">
        <v>44287</v>
      </c>
      <c r="C67" s="2">
        <v>44377</v>
      </c>
      <c r="D67">
        <v>3000</v>
      </c>
      <c r="E67" s="3" t="s">
        <v>71</v>
      </c>
      <c r="F67" s="4">
        <v>3171</v>
      </c>
      <c r="G67" t="str">
        <f>VLOOKUP(F67,'[1]nombres partida'!$A$2:$B$92,2,0)</f>
        <v>Servicios de acceso de Internet, redes y procesamiento de información.</v>
      </c>
      <c r="H67">
        <f>VLOOKUP(F67,'[1]tabla para 121 33A'!$H$5:$M$100,5,0)</f>
        <v>274411</v>
      </c>
      <c r="I67">
        <f>VLOOKUP(F67,'[1]tabla para 121 33A'!$H$5:$M$100,4,0)</f>
        <v>274411</v>
      </c>
      <c r="J67">
        <v>0</v>
      </c>
      <c r="K67">
        <f>VLOOKUP(F67,'[1]tabla para 121 33A'!$H$5:$M$100,3,0)</f>
        <v>0</v>
      </c>
      <c r="L67">
        <v>0</v>
      </c>
      <c r="M67">
        <v>0</v>
      </c>
      <c r="N67" s="6" t="s">
        <v>57</v>
      </c>
      <c r="O67" s="5" t="s">
        <v>55</v>
      </c>
      <c r="P67" t="s">
        <v>56</v>
      </c>
      <c r="Q67" s="2">
        <v>44392</v>
      </c>
      <c r="R67" s="2">
        <v>44377</v>
      </c>
    </row>
    <row r="68" spans="1:18" x14ac:dyDescent="0.25">
      <c r="A68">
        <v>2021</v>
      </c>
      <c r="B68" s="2">
        <v>44287</v>
      </c>
      <c r="C68" s="2">
        <v>44377</v>
      </c>
      <c r="D68">
        <v>3000</v>
      </c>
      <c r="E68" s="3" t="s">
        <v>71</v>
      </c>
      <c r="F68" s="4">
        <v>3181</v>
      </c>
      <c r="G68" t="str">
        <f>VLOOKUP(F68,'[1]nombres partida'!$A$2:$B$92,2,0)</f>
        <v>Servicios postales y telegráficos.</v>
      </c>
      <c r="H68">
        <f>VLOOKUP(F68,'[1]tabla para 121 33A'!$H$5:$M$100,5,0)</f>
        <v>160000</v>
      </c>
      <c r="I68">
        <f>VLOOKUP(F68,'[1]tabla para 121 33A'!$H$5:$M$100,4,0)</f>
        <v>148816</v>
      </c>
      <c r="J68">
        <v>0</v>
      </c>
      <c r="K68">
        <f>VLOOKUP(F68,'[1]tabla para 121 33A'!$H$5:$M$100,3,0)</f>
        <v>0</v>
      </c>
      <c r="L68">
        <v>0</v>
      </c>
      <c r="M68">
        <v>0</v>
      </c>
      <c r="N68" t="s">
        <v>73</v>
      </c>
      <c r="O68" s="5" t="s">
        <v>55</v>
      </c>
      <c r="P68" t="s">
        <v>56</v>
      </c>
      <c r="Q68" s="2">
        <v>44392</v>
      </c>
      <c r="R68" s="2">
        <v>44377</v>
      </c>
    </row>
    <row r="69" spans="1:18" x14ac:dyDescent="0.25">
      <c r="A69">
        <v>2021</v>
      </c>
      <c r="B69" s="2">
        <v>44287</v>
      </c>
      <c r="C69" s="2">
        <v>44377</v>
      </c>
      <c r="D69">
        <v>3000</v>
      </c>
      <c r="E69" s="3" t="s">
        <v>71</v>
      </c>
      <c r="F69" s="4">
        <v>3191</v>
      </c>
      <c r="G69" t="str">
        <f>VLOOKUP(F69,'[1]nombres partida'!$A$2:$B$92,2,0)</f>
        <v>Servicios integrales y otros servicios.</v>
      </c>
      <c r="H69">
        <f>VLOOKUP(F69,'[1]tabla para 121 33A'!$H$5:$M$100,5,0)</f>
        <v>144769</v>
      </c>
      <c r="I69">
        <f>VLOOKUP(F69,'[1]tabla para 121 33A'!$H$5:$M$100,4,0)</f>
        <v>144769</v>
      </c>
      <c r="J69">
        <v>0</v>
      </c>
      <c r="K69">
        <f>VLOOKUP(F69,'[1]tabla para 121 33A'!$H$5:$M$100,3,0)</f>
        <v>54016.98</v>
      </c>
      <c r="L69">
        <v>54016.98</v>
      </c>
      <c r="M69">
        <v>54016.98</v>
      </c>
      <c r="N69" s="6" t="s">
        <v>57</v>
      </c>
      <c r="O69" s="5" t="s">
        <v>55</v>
      </c>
      <c r="P69" t="s">
        <v>56</v>
      </c>
      <c r="Q69" s="2">
        <v>44392</v>
      </c>
      <c r="R69" s="2">
        <v>44377</v>
      </c>
    </row>
    <row r="70" spans="1:18" x14ac:dyDescent="0.25">
      <c r="A70">
        <v>2021</v>
      </c>
      <c r="B70" s="2">
        <v>44287</v>
      </c>
      <c r="C70" s="2">
        <v>44377</v>
      </c>
      <c r="D70">
        <v>3000</v>
      </c>
      <c r="E70" s="3" t="s">
        <v>71</v>
      </c>
      <c r="F70" s="4">
        <v>3221</v>
      </c>
      <c r="G70" t="str">
        <f>VLOOKUP(F70,'[1]nombres partida'!$A$2:$B$92,2,0)</f>
        <v>Arrendamiento de edif.</v>
      </c>
      <c r="H70">
        <f>VLOOKUP(F70,'[1]tabla para 121 33A'!$H$5:$M$100,5,0)</f>
        <v>30317934</v>
      </c>
      <c r="I70">
        <f>VLOOKUP(F70,'[1]tabla para 121 33A'!$H$5:$M$100,4,0)</f>
        <v>28623000</v>
      </c>
      <c r="J70">
        <f>VLOOKUP(F70,'[1]tabla compromisos 121 33A'!$D$4:$E$51,2,0)</f>
        <v>28623000</v>
      </c>
      <c r="K70">
        <f>VLOOKUP(F70,'[1]tabla para 121 33A'!$H$5:$M$100,3,0)</f>
        <v>14311500</v>
      </c>
      <c r="L70">
        <v>14311500</v>
      </c>
      <c r="M70">
        <v>14311500</v>
      </c>
      <c r="N70" t="s">
        <v>73</v>
      </c>
      <c r="O70" s="5" t="s">
        <v>55</v>
      </c>
      <c r="P70" t="s">
        <v>56</v>
      </c>
      <c r="Q70" s="2">
        <v>44392</v>
      </c>
      <c r="R70" s="2">
        <v>44377</v>
      </c>
    </row>
    <row r="71" spans="1:18" x14ac:dyDescent="0.25">
      <c r="A71">
        <v>2021</v>
      </c>
      <c r="B71" s="2">
        <v>44287</v>
      </c>
      <c r="C71" s="2">
        <v>44377</v>
      </c>
      <c r="D71">
        <v>3000</v>
      </c>
      <c r="E71" s="3" t="s">
        <v>71</v>
      </c>
      <c r="F71" s="4">
        <v>3231</v>
      </c>
      <c r="G71" t="str">
        <f>VLOOKUP(F71,'[1]nombres partida'!$A$2:$B$92,2,0)</f>
        <v>Arrendamiento de mob y eq de admón, educacional y recreativo.</v>
      </c>
      <c r="H71">
        <f>VLOOKUP(F71,'[1]tabla para 121 33A'!$H$5:$M$100,5,0)</f>
        <v>100000</v>
      </c>
      <c r="I71">
        <f>VLOOKUP(F71,'[1]tabla para 121 33A'!$H$5:$M$100,4,0)</f>
        <v>100000</v>
      </c>
      <c r="J71">
        <f>VLOOKUP(F71,'[1]tabla compromisos 121 33A'!$D$4:$E$51,2,0)</f>
        <v>97039.8</v>
      </c>
      <c r="K71">
        <f>VLOOKUP(F71,'[1]tabla para 121 33A'!$H$5:$M$100,3,0)</f>
        <v>59716.800000000003</v>
      </c>
      <c r="L71">
        <v>59716.800000000003</v>
      </c>
      <c r="M71">
        <v>59716.800000000003</v>
      </c>
      <c r="N71" s="6" t="s">
        <v>57</v>
      </c>
      <c r="O71" s="5" t="s">
        <v>55</v>
      </c>
      <c r="P71" t="s">
        <v>56</v>
      </c>
      <c r="Q71" s="2">
        <v>44392</v>
      </c>
      <c r="R71" s="2">
        <v>44377</v>
      </c>
    </row>
    <row r="72" spans="1:18" x14ac:dyDescent="0.25">
      <c r="A72">
        <v>2021</v>
      </c>
      <c r="B72" s="2">
        <v>44287</v>
      </c>
      <c r="C72" s="2">
        <v>44377</v>
      </c>
      <c r="D72">
        <v>3000</v>
      </c>
      <c r="E72" s="3" t="s">
        <v>71</v>
      </c>
      <c r="F72" s="4">
        <v>3271</v>
      </c>
      <c r="G72" t="str">
        <f>VLOOKUP(F72,'[1]nombres partida'!$A$2:$B$92,2,0)</f>
        <v>Arrendamiento de activos intangibles.</v>
      </c>
      <c r="H72">
        <f>VLOOKUP(F72,'[1]tabla para 121 33A'!$H$5:$M$100,5,0)</f>
        <v>0</v>
      </c>
      <c r="I72">
        <f>VLOOKUP(F72,'[1]tabla para 121 33A'!$H$5:$M$100,4,0)</f>
        <v>226877.25</v>
      </c>
      <c r="J72">
        <v>0</v>
      </c>
      <c r="K72">
        <f>VLOOKUP(F72,'[1]tabla para 121 33A'!$H$5:$M$100,3,0)</f>
        <v>0</v>
      </c>
      <c r="L72">
        <v>0</v>
      </c>
      <c r="M72">
        <v>0</v>
      </c>
      <c r="N72" s="6" t="s">
        <v>74</v>
      </c>
      <c r="O72" s="5" t="s">
        <v>55</v>
      </c>
      <c r="P72" t="s">
        <v>56</v>
      </c>
      <c r="Q72" s="2">
        <v>44392</v>
      </c>
      <c r="R72" s="2">
        <v>44377</v>
      </c>
    </row>
    <row r="73" spans="1:18" x14ac:dyDescent="0.25">
      <c r="A73">
        <v>2021</v>
      </c>
      <c r="B73" s="2">
        <v>44287</v>
      </c>
      <c r="C73" s="2">
        <v>44377</v>
      </c>
      <c r="D73">
        <v>3000</v>
      </c>
      <c r="E73" s="3" t="s">
        <v>71</v>
      </c>
      <c r="F73" s="4">
        <v>3291</v>
      </c>
      <c r="G73" t="str">
        <f>VLOOKUP(F73,'[1]nombres partida'!$A$2:$B$92,2,0)</f>
        <v>Otros arrendamientos.</v>
      </c>
      <c r="H73">
        <f>VLOOKUP(F73,'[1]tabla para 121 33A'!$H$5:$M$100,5,0)</f>
        <v>1000000</v>
      </c>
      <c r="I73">
        <f>VLOOKUP(F73,'[1]tabla para 121 33A'!$H$5:$M$100,4,0)</f>
        <v>1000000</v>
      </c>
      <c r="J73">
        <f>VLOOKUP(F73,'[1]tabla compromisos 121 33A'!$D$4:$E$51,2,0)</f>
        <v>1000000</v>
      </c>
      <c r="K73">
        <f>VLOOKUP(F73,'[1]tabla para 121 33A'!$H$5:$M$100,3,0)</f>
        <v>0</v>
      </c>
      <c r="L73">
        <v>0</v>
      </c>
      <c r="M73">
        <v>0</v>
      </c>
      <c r="N73" s="6" t="s">
        <v>57</v>
      </c>
      <c r="O73" s="5" t="s">
        <v>55</v>
      </c>
      <c r="P73" t="s">
        <v>56</v>
      </c>
      <c r="Q73" s="2">
        <v>44392</v>
      </c>
      <c r="R73" s="2">
        <v>44377</v>
      </c>
    </row>
    <row r="74" spans="1:18" x14ac:dyDescent="0.25">
      <c r="A74">
        <v>2021</v>
      </c>
      <c r="B74" s="2">
        <v>44287</v>
      </c>
      <c r="C74" s="2">
        <v>44377</v>
      </c>
      <c r="D74">
        <v>3000</v>
      </c>
      <c r="E74" s="3" t="s">
        <v>71</v>
      </c>
      <c r="F74" s="4">
        <v>3341</v>
      </c>
      <c r="G74" t="str">
        <f>VLOOKUP(F74,'[1]nombres partida'!$A$2:$B$92,2,0)</f>
        <v>Servicios de capacitación.</v>
      </c>
      <c r="H74">
        <f>VLOOKUP(F74,'[1]tabla para 121 33A'!$H$5:$M$100,5,0)</f>
        <v>430000</v>
      </c>
      <c r="I74">
        <f>VLOOKUP(F74,'[1]tabla para 121 33A'!$H$5:$M$100,4,0)</f>
        <v>430000</v>
      </c>
      <c r="J74">
        <v>0</v>
      </c>
      <c r="K74">
        <f>VLOOKUP(F74,'[1]tabla para 121 33A'!$H$5:$M$100,3,0)</f>
        <v>0</v>
      </c>
      <c r="L74">
        <v>0</v>
      </c>
      <c r="M74">
        <v>0</v>
      </c>
      <c r="N74" s="6" t="s">
        <v>57</v>
      </c>
      <c r="O74" s="5" t="s">
        <v>55</v>
      </c>
      <c r="P74" t="s">
        <v>56</v>
      </c>
      <c r="Q74" s="2">
        <v>44392</v>
      </c>
      <c r="R74" s="2">
        <v>44377</v>
      </c>
    </row>
    <row r="75" spans="1:18" x14ac:dyDescent="0.25">
      <c r="A75">
        <v>2021</v>
      </c>
      <c r="B75" s="2">
        <v>44287</v>
      </c>
      <c r="C75" s="2">
        <v>44377</v>
      </c>
      <c r="D75">
        <v>3000</v>
      </c>
      <c r="E75" s="3" t="s">
        <v>71</v>
      </c>
      <c r="F75" s="4">
        <v>3351</v>
      </c>
      <c r="G75" t="str">
        <f>VLOOKUP(F75,'[1]nombres partida'!$A$2:$B$92,2,0)</f>
        <v>Servicios de investigación científica y desarrollo.</v>
      </c>
      <c r="H75">
        <f>VLOOKUP(F75,'[1]tabla para 121 33A'!$H$5:$M$100,5,0)</f>
        <v>500000</v>
      </c>
      <c r="I75">
        <f>VLOOKUP(F75,'[1]tabla para 121 33A'!$H$5:$M$100,4,0)</f>
        <v>0</v>
      </c>
      <c r="J75">
        <v>0</v>
      </c>
      <c r="K75">
        <f>VLOOKUP(F75,'[1]tabla para 121 33A'!$H$5:$M$100,3,0)</f>
        <v>0</v>
      </c>
      <c r="L75">
        <v>0</v>
      </c>
      <c r="M75">
        <v>0</v>
      </c>
      <c r="N75" t="s">
        <v>75</v>
      </c>
      <c r="O75" s="5" t="s">
        <v>55</v>
      </c>
      <c r="P75" t="s">
        <v>56</v>
      </c>
      <c r="Q75" s="2">
        <v>44392</v>
      </c>
      <c r="R75" s="2">
        <v>44377</v>
      </c>
    </row>
    <row r="76" spans="1:18" x14ac:dyDescent="0.25">
      <c r="A76">
        <v>2021</v>
      </c>
      <c r="B76" s="2">
        <v>44287</v>
      </c>
      <c r="C76" s="2">
        <v>44377</v>
      </c>
      <c r="D76">
        <v>3000</v>
      </c>
      <c r="E76" s="3" t="s">
        <v>71</v>
      </c>
      <c r="F76" s="4">
        <v>3361</v>
      </c>
      <c r="G76" t="str">
        <f>VLOOKUP(F76,'[1]nombres partida'!$A$2:$B$92,2,0)</f>
        <v>Servicios de apoyo administrativo, fotocopiado e impresión.</v>
      </c>
      <c r="H76">
        <f>VLOOKUP(F76,'[1]tabla para 121 33A'!$H$5:$M$100,5,0)</f>
        <v>423039</v>
      </c>
      <c r="I76">
        <f>VLOOKUP(F76,'[1]tabla para 121 33A'!$H$5:$M$100,4,0)</f>
        <v>423039</v>
      </c>
      <c r="J76">
        <v>0</v>
      </c>
      <c r="K76">
        <f>VLOOKUP(F76,'[1]tabla para 121 33A'!$H$5:$M$100,3,0)</f>
        <v>124646.97</v>
      </c>
      <c r="L76">
        <v>124646.97</v>
      </c>
      <c r="M76">
        <v>124646.97</v>
      </c>
      <c r="N76" s="6" t="s">
        <v>57</v>
      </c>
      <c r="O76" s="5" t="s">
        <v>55</v>
      </c>
      <c r="P76" t="s">
        <v>56</v>
      </c>
      <c r="Q76" s="2">
        <v>44392</v>
      </c>
      <c r="R76" s="2">
        <v>44377</v>
      </c>
    </row>
    <row r="77" spans="1:18" x14ac:dyDescent="0.25">
      <c r="A77">
        <v>2021</v>
      </c>
      <c r="B77" s="2">
        <v>44287</v>
      </c>
      <c r="C77" s="2">
        <v>44377</v>
      </c>
      <c r="D77">
        <v>3000</v>
      </c>
      <c r="E77" s="3" t="s">
        <v>71</v>
      </c>
      <c r="F77" s="4">
        <v>3362</v>
      </c>
      <c r="G77" t="str">
        <f>VLOOKUP(F77,'[1]nombres partida'!$A$2:$B$92,2,0)</f>
        <v>Servicios de impresión</v>
      </c>
      <c r="H77">
        <f>VLOOKUP(F77,'[1]tabla para 121 33A'!$H$5:$M$100,5,0)</f>
        <v>200000</v>
      </c>
      <c r="I77">
        <f>VLOOKUP(F77,'[1]tabla para 121 33A'!$H$5:$M$100,4,0)</f>
        <v>200000</v>
      </c>
      <c r="J77">
        <f>VLOOKUP(F77,'[1]tabla compromisos 121 33A'!$D$4:$E$51,2,0)</f>
        <v>200000</v>
      </c>
      <c r="K77">
        <f>VLOOKUP(F77,'[1]tabla para 121 33A'!$H$5:$M$100,3,0)</f>
        <v>41605.72</v>
      </c>
      <c r="L77">
        <v>41605.72</v>
      </c>
      <c r="M77">
        <v>41605.72</v>
      </c>
      <c r="N77" s="6" t="s">
        <v>57</v>
      </c>
      <c r="O77" s="5" t="s">
        <v>55</v>
      </c>
      <c r="P77" t="s">
        <v>56</v>
      </c>
      <c r="Q77" s="2">
        <v>44392</v>
      </c>
      <c r="R77" s="2">
        <v>44377</v>
      </c>
    </row>
    <row r="78" spans="1:18" x14ac:dyDescent="0.25">
      <c r="A78">
        <v>2021</v>
      </c>
      <c r="B78" s="2">
        <v>44287</v>
      </c>
      <c r="C78" s="2">
        <v>44377</v>
      </c>
      <c r="D78">
        <v>3000</v>
      </c>
      <c r="E78" s="3" t="s">
        <v>71</v>
      </c>
      <c r="F78" s="4">
        <v>3381</v>
      </c>
      <c r="G78" t="str">
        <f>VLOOKUP(F78,'[1]nombres partida'!$A$2:$B$92,2,0)</f>
        <v>Servicios de vigilancia.</v>
      </c>
      <c r="H78">
        <f>VLOOKUP(F78,'[1]tabla para 121 33A'!$H$5:$M$100,5,0)</f>
        <v>2887145</v>
      </c>
      <c r="I78">
        <f>VLOOKUP(F78,'[1]tabla para 121 33A'!$H$5:$M$100,4,0)</f>
        <v>2887145</v>
      </c>
      <c r="J78">
        <v>0</v>
      </c>
      <c r="K78">
        <f>VLOOKUP(F78,'[1]tabla para 121 33A'!$H$5:$M$100,3,0)</f>
        <v>1138830.8600000001</v>
      </c>
      <c r="L78">
        <v>1138830.8600000001</v>
      </c>
      <c r="M78">
        <v>1138830.8600000001</v>
      </c>
      <c r="N78" s="6" t="s">
        <v>57</v>
      </c>
      <c r="O78" s="5" t="s">
        <v>55</v>
      </c>
      <c r="P78" t="s">
        <v>56</v>
      </c>
      <c r="Q78" s="2">
        <v>44392</v>
      </c>
      <c r="R78" s="2">
        <v>44377</v>
      </c>
    </row>
    <row r="79" spans="1:18" x14ac:dyDescent="0.25">
      <c r="A79">
        <v>2021</v>
      </c>
      <c r="B79" s="2">
        <v>44287</v>
      </c>
      <c r="C79" s="2">
        <v>44377</v>
      </c>
      <c r="D79">
        <v>3000</v>
      </c>
      <c r="E79" s="3" t="s">
        <v>71</v>
      </c>
      <c r="F79" s="4">
        <v>3391</v>
      </c>
      <c r="G79" t="str">
        <f>VLOOKUP(F79,'[1]nombres partida'!$A$2:$B$92,2,0)</f>
        <v>Servicios profesionales, científicos y técnicos integrales.</v>
      </c>
      <c r="H79">
        <f>VLOOKUP(F79,'[1]tabla para 121 33A'!$H$5:$M$100,5,0)</f>
        <v>6920949</v>
      </c>
      <c r="I79">
        <f>VLOOKUP(F79,'[1]tabla para 121 33A'!$H$5:$M$100,4,0)</f>
        <v>8865883</v>
      </c>
      <c r="J79">
        <f>VLOOKUP(F79,'[1]tabla compromisos 121 33A'!$D$4:$E$51,2,0)</f>
        <v>7568775.8999999985</v>
      </c>
      <c r="K79">
        <f>VLOOKUP(F79,'[1]tabla para 121 33A'!$H$5:$M$100,3,0)</f>
        <v>3260123.2</v>
      </c>
      <c r="L79">
        <v>3260123.2</v>
      </c>
      <c r="M79">
        <v>3260123.2</v>
      </c>
      <c r="N79" s="6" t="s">
        <v>76</v>
      </c>
      <c r="O79" s="5" t="s">
        <v>55</v>
      </c>
      <c r="P79" t="s">
        <v>56</v>
      </c>
      <c r="Q79" s="2">
        <v>44392</v>
      </c>
      <c r="R79" s="2">
        <v>44377</v>
      </c>
    </row>
    <row r="80" spans="1:18" x14ac:dyDescent="0.25">
      <c r="A80">
        <v>2021</v>
      </c>
      <c r="B80" s="2">
        <v>44287</v>
      </c>
      <c r="C80" s="2">
        <v>44377</v>
      </c>
      <c r="D80">
        <v>3000</v>
      </c>
      <c r="E80" s="3" t="s">
        <v>71</v>
      </c>
      <c r="F80" s="4">
        <v>3411</v>
      </c>
      <c r="G80" t="str">
        <f>VLOOKUP(F80,'[1]nombres partida'!$A$2:$B$92,2,0)</f>
        <v>Servicios financieros y bancarios.</v>
      </c>
      <c r="H80">
        <f>VLOOKUP(F80,'[1]tabla para 121 33A'!$H$5:$M$100,5,0)</f>
        <v>532478</v>
      </c>
      <c r="I80">
        <f>VLOOKUP(F80,'[1]tabla para 121 33A'!$H$5:$M$100,4,0)</f>
        <v>532478</v>
      </c>
      <c r="J80">
        <v>0</v>
      </c>
      <c r="K80">
        <f>VLOOKUP(F80,'[1]tabla para 121 33A'!$H$5:$M$100,3,0)</f>
        <v>0</v>
      </c>
      <c r="L80">
        <v>0</v>
      </c>
      <c r="M80">
        <v>0</v>
      </c>
      <c r="N80" s="6" t="s">
        <v>57</v>
      </c>
      <c r="O80" s="5" t="s">
        <v>55</v>
      </c>
      <c r="P80" t="s">
        <v>56</v>
      </c>
      <c r="Q80" s="2">
        <v>44392</v>
      </c>
      <c r="R80" s="2">
        <v>44377</v>
      </c>
    </row>
    <row r="81" spans="1:18" x14ac:dyDescent="0.25">
      <c r="A81">
        <v>2021</v>
      </c>
      <c r="B81" s="2">
        <v>44287</v>
      </c>
      <c r="C81" s="2">
        <v>44377</v>
      </c>
      <c r="D81">
        <v>3000</v>
      </c>
      <c r="E81" s="3" t="s">
        <v>71</v>
      </c>
      <c r="F81" s="4">
        <v>3432</v>
      </c>
      <c r="G81" t="str">
        <f>VLOOKUP(F81,'[1]nombres partida'!$A$2:$B$92,2,0)</f>
        <v>Gastos de ensobretado y traslado de nómina</v>
      </c>
      <c r="H81">
        <f>VLOOKUP(F81,'[1]tabla para 121 33A'!$H$5:$M$100,5,0)</f>
        <v>16000</v>
      </c>
      <c r="I81">
        <f>VLOOKUP(F81,'[1]tabla para 121 33A'!$H$5:$M$100,4,0)</f>
        <v>16000</v>
      </c>
      <c r="J81">
        <v>0</v>
      </c>
      <c r="K81">
        <f>VLOOKUP(F81,'[1]tabla para 121 33A'!$H$5:$M$100,3,0)</f>
        <v>1294.74</v>
      </c>
      <c r="L81">
        <v>1294.74</v>
      </c>
      <c r="M81">
        <v>1294.74</v>
      </c>
      <c r="N81" s="6" t="s">
        <v>57</v>
      </c>
      <c r="O81" s="5" t="s">
        <v>55</v>
      </c>
      <c r="P81" t="s">
        <v>56</v>
      </c>
      <c r="Q81" s="2">
        <v>44392</v>
      </c>
      <c r="R81" s="2">
        <v>44377</v>
      </c>
    </row>
    <row r="82" spans="1:18" x14ac:dyDescent="0.25">
      <c r="A82">
        <v>2021</v>
      </c>
      <c r="B82" s="2">
        <v>44287</v>
      </c>
      <c r="C82" s="2">
        <v>44377</v>
      </c>
      <c r="D82">
        <v>3000</v>
      </c>
      <c r="E82" s="3" t="s">
        <v>71</v>
      </c>
      <c r="F82" s="4">
        <v>3451</v>
      </c>
      <c r="G82" t="str">
        <f>VLOOKUP(F82,'[1]nombres partida'!$A$2:$B$92,2,0)</f>
        <v>Seguro de bienes patrimoniales.</v>
      </c>
      <c r="H82">
        <f>VLOOKUP(F82,'[1]tabla para 121 33A'!$H$5:$M$100,5,0)</f>
        <v>995396</v>
      </c>
      <c r="I82">
        <f>VLOOKUP(F82,'[1]tabla para 121 33A'!$H$5:$M$100,4,0)</f>
        <v>995396</v>
      </c>
      <c r="J82">
        <v>0</v>
      </c>
      <c r="K82">
        <f>VLOOKUP(F82,'[1]tabla para 121 33A'!$H$5:$M$100,3,0)</f>
        <v>383054.1</v>
      </c>
      <c r="L82">
        <v>383054.1</v>
      </c>
      <c r="M82">
        <v>383054.1</v>
      </c>
      <c r="N82" s="6" t="s">
        <v>57</v>
      </c>
      <c r="O82" s="5" t="s">
        <v>55</v>
      </c>
      <c r="P82" t="s">
        <v>56</v>
      </c>
      <c r="Q82" s="2">
        <v>44392</v>
      </c>
      <c r="R82" s="2">
        <v>44377</v>
      </c>
    </row>
    <row r="83" spans="1:18" x14ac:dyDescent="0.25">
      <c r="A83">
        <v>2021</v>
      </c>
      <c r="B83" s="2">
        <v>44287</v>
      </c>
      <c r="C83" s="2">
        <v>44377</v>
      </c>
      <c r="D83">
        <v>3000</v>
      </c>
      <c r="E83" s="3" t="s">
        <v>71</v>
      </c>
      <c r="F83" s="4">
        <v>3521</v>
      </c>
      <c r="G83" t="str">
        <f>VLOOKUP(F83,'[1]nombres partida'!$A$2:$B$92,2,0)</f>
        <v>Instalación, reparación y mantenimiento de mob y eq de admón, educacional y recreativo.</v>
      </c>
      <c r="H83">
        <f>VLOOKUP(F83,'[1]tabla para 121 33A'!$H$5:$M$100,5,0)</f>
        <v>50000</v>
      </c>
      <c r="I83">
        <f>VLOOKUP(F83,'[1]tabla para 121 33A'!$H$5:$M$100,4,0)</f>
        <v>50000</v>
      </c>
      <c r="J83">
        <v>0</v>
      </c>
      <c r="K83">
        <f>VLOOKUP(F83,'[1]tabla para 121 33A'!$H$5:$M$100,3,0)</f>
        <v>0</v>
      </c>
      <c r="L83">
        <v>0</v>
      </c>
      <c r="M83">
        <v>0</v>
      </c>
      <c r="N83" s="6" t="s">
        <v>57</v>
      </c>
      <c r="O83" s="5" t="s">
        <v>55</v>
      </c>
      <c r="P83" t="s">
        <v>56</v>
      </c>
      <c r="Q83" s="2">
        <v>44392</v>
      </c>
      <c r="R83" s="2">
        <v>44377</v>
      </c>
    </row>
    <row r="84" spans="1:18" x14ac:dyDescent="0.25">
      <c r="A84">
        <v>2021</v>
      </c>
      <c r="B84" s="2">
        <v>44287</v>
      </c>
      <c r="C84" s="2">
        <v>44377</v>
      </c>
      <c r="D84">
        <v>3000</v>
      </c>
      <c r="E84" s="3" t="s">
        <v>71</v>
      </c>
      <c r="F84" s="4">
        <v>3552</v>
      </c>
      <c r="G84" t="str">
        <f>VLOOKUP(F84,'[1]nombres partida'!$A$2:$B$92,2,0)</f>
        <v>Reparación, mantenimiento y conservación de eq de transporte destinados a servicios públicos y operación de programas públicos.</v>
      </c>
      <c r="H84">
        <f>VLOOKUP(F84,'[1]tabla para 121 33A'!$H$5:$M$100,5,0)</f>
        <v>400000</v>
      </c>
      <c r="I84">
        <f>VLOOKUP(F84,'[1]tabla para 121 33A'!$H$5:$M$100,4,0)</f>
        <v>400000</v>
      </c>
      <c r="J84">
        <f>VLOOKUP(F84,'[1]tabla compromisos 121 33A'!$D$4:$E$51,2,0)</f>
        <v>375000</v>
      </c>
      <c r="K84">
        <f>VLOOKUP(F84,'[1]tabla para 121 33A'!$H$5:$M$100,3,0)</f>
        <v>143467.53</v>
      </c>
      <c r="L84">
        <v>143467.53</v>
      </c>
      <c r="M84">
        <v>143467.53</v>
      </c>
      <c r="N84" s="6" t="s">
        <v>57</v>
      </c>
      <c r="O84" s="5" t="s">
        <v>55</v>
      </c>
      <c r="P84" t="s">
        <v>56</v>
      </c>
      <c r="Q84" s="2">
        <v>44392</v>
      </c>
      <c r="R84" s="2">
        <v>44377</v>
      </c>
    </row>
    <row r="85" spans="1:18" x14ac:dyDescent="0.25">
      <c r="A85">
        <v>2021</v>
      </c>
      <c r="B85" s="2">
        <v>44287</v>
      </c>
      <c r="C85" s="2">
        <v>44377</v>
      </c>
      <c r="D85">
        <v>3000</v>
      </c>
      <c r="E85" s="3" t="s">
        <v>71</v>
      </c>
      <c r="F85" s="4">
        <v>3553</v>
      </c>
      <c r="G85" t="str">
        <f>VLOOKUP(F85,'[1]nombres partida'!$A$2:$B$92,2,0)</f>
        <v>Reparación, mantenimiento y conservación de eq de transporte destinados a servidores públicos y servicios administrativos.</v>
      </c>
      <c r="H85">
        <f>VLOOKUP(F85,'[1]tabla para 121 33A'!$H$5:$M$100,5,0)</f>
        <v>300000</v>
      </c>
      <c r="I85">
        <f>VLOOKUP(F85,'[1]tabla para 121 33A'!$H$5:$M$100,4,0)</f>
        <v>300000</v>
      </c>
      <c r="J85">
        <f>VLOOKUP(F85,'[1]tabla compromisos 121 33A'!$D$4:$E$51,2,0)</f>
        <v>295663.08</v>
      </c>
      <c r="K85">
        <f>VLOOKUP(F85,'[1]tabla para 121 33A'!$H$5:$M$100,3,0)</f>
        <v>120649.46</v>
      </c>
      <c r="L85">
        <v>120649.46</v>
      </c>
      <c r="M85">
        <v>120649.46</v>
      </c>
      <c r="N85" s="6" t="s">
        <v>57</v>
      </c>
      <c r="O85" s="5" t="s">
        <v>55</v>
      </c>
      <c r="P85" t="s">
        <v>56</v>
      </c>
      <c r="Q85" s="2">
        <v>44392</v>
      </c>
      <c r="R85" s="2">
        <v>44377</v>
      </c>
    </row>
    <row r="86" spans="1:18" x14ac:dyDescent="0.25">
      <c r="A86">
        <v>2021</v>
      </c>
      <c r="B86" s="2">
        <v>44287</v>
      </c>
      <c r="C86" s="2">
        <v>44377</v>
      </c>
      <c r="D86">
        <v>3000</v>
      </c>
      <c r="E86" s="3" t="s">
        <v>71</v>
      </c>
      <c r="F86" s="4">
        <v>3571</v>
      </c>
      <c r="G86" t="str">
        <f>VLOOKUP(F86,'[1]nombres partida'!$A$2:$B$92,2,0)</f>
        <v>Instalación, reparación y mantenimiento de maquinaria, otros eqs y herramienta.</v>
      </c>
      <c r="H86">
        <f>VLOOKUP(F86,'[1]tabla para 121 33A'!$H$5:$M$100,5,0)</f>
        <v>250000</v>
      </c>
      <c r="I86">
        <f>VLOOKUP(F86,'[1]tabla para 121 33A'!$H$5:$M$100,4,0)</f>
        <v>250000</v>
      </c>
      <c r="J86">
        <v>0</v>
      </c>
      <c r="K86">
        <f>VLOOKUP(F86,'[1]tabla para 121 33A'!$H$5:$M$100,3,0)</f>
        <v>0</v>
      </c>
      <c r="L86">
        <v>0</v>
      </c>
      <c r="M86">
        <v>0</v>
      </c>
      <c r="N86" s="6" t="s">
        <v>57</v>
      </c>
      <c r="O86" s="5" t="s">
        <v>55</v>
      </c>
      <c r="P86" t="s">
        <v>56</v>
      </c>
      <c r="Q86" s="2">
        <v>44392</v>
      </c>
      <c r="R86" s="2">
        <v>44377</v>
      </c>
    </row>
    <row r="87" spans="1:18" x14ac:dyDescent="0.25">
      <c r="A87">
        <v>2021</v>
      </c>
      <c r="B87" s="2">
        <v>44287</v>
      </c>
      <c r="C87" s="2">
        <v>44377</v>
      </c>
      <c r="D87">
        <v>3000</v>
      </c>
      <c r="E87" s="3" t="s">
        <v>71</v>
      </c>
      <c r="F87" s="4">
        <v>3581</v>
      </c>
      <c r="G87" t="str">
        <f>VLOOKUP(F87,'[1]nombres partida'!$A$2:$B$92,2,0)</f>
        <v>Servicios de limpieza y manejo de desechos.</v>
      </c>
      <c r="H87">
        <f>VLOOKUP(F87,'[1]tabla para 121 33A'!$H$5:$M$100,5,0)</f>
        <v>4489188</v>
      </c>
      <c r="I87">
        <f>VLOOKUP(F87,'[1]tabla para 121 33A'!$H$5:$M$100,4,0)</f>
        <v>4203703.3</v>
      </c>
      <c r="J87">
        <f>VLOOKUP(F87,'[1]tabla compromisos 121 33A'!$D$4:$E$51,2,0)</f>
        <v>3715248</v>
      </c>
      <c r="K87">
        <f>VLOOKUP(F87,'[1]tabla para 121 33A'!$H$5:$M$100,3,0)</f>
        <v>925017.84</v>
      </c>
      <c r="L87">
        <v>925017.84</v>
      </c>
      <c r="M87">
        <v>925017.84</v>
      </c>
      <c r="N87" t="s">
        <v>73</v>
      </c>
      <c r="O87" s="5" t="s">
        <v>55</v>
      </c>
      <c r="P87" t="s">
        <v>56</v>
      </c>
      <c r="Q87" s="2">
        <v>44392</v>
      </c>
      <c r="R87" s="2">
        <v>44377</v>
      </c>
    </row>
    <row r="88" spans="1:18" x14ac:dyDescent="0.25">
      <c r="A88">
        <v>2021</v>
      </c>
      <c r="B88" s="2">
        <v>44287</v>
      </c>
      <c r="C88" s="2">
        <v>44377</v>
      </c>
      <c r="D88">
        <v>3000</v>
      </c>
      <c r="E88" s="3" t="s">
        <v>71</v>
      </c>
      <c r="F88" s="4">
        <v>3591</v>
      </c>
      <c r="G88" t="str">
        <f>VLOOKUP(F88,'[1]nombres partida'!$A$2:$B$92,2,0)</f>
        <v>Servicios de jardinería y fumigación.</v>
      </c>
      <c r="H88">
        <f>VLOOKUP(F88,'[1]tabla para 121 33A'!$H$5:$M$100,5,0)</f>
        <v>125000</v>
      </c>
      <c r="I88">
        <f>VLOOKUP(F88,'[1]tabla para 121 33A'!$H$5:$M$100,4,0)</f>
        <v>125000</v>
      </c>
      <c r="J88">
        <f>VLOOKUP(F88,'[1]tabla compromisos 121 33A'!$D$4:$E$51,2,0)</f>
        <v>125000</v>
      </c>
      <c r="K88">
        <f>VLOOKUP(F88,'[1]tabla para 121 33A'!$H$5:$M$100,3,0)</f>
        <v>0</v>
      </c>
      <c r="L88">
        <v>0</v>
      </c>
      <c r="M88">
        <v>0</v>
      </c>
      <c r="N88" s="6" t="s">
        <v>57</v>
      </c>
      <c r="O88" s="5" t="s">
        <v>55</v>
      </c>
      <c r="P88" t="s">
        <v>56</v>
      </c>
      <c r="Q88" s="2">
        <v>44392</v>
      </c>
      <c r="R88" s="2">
        <v>44377</v>
      </c>
    </row>
    <row r="89" spans="1:18" x14ac:dyDescent="0.25">
      <c r="A89">
        <v>2021</v>
      </c>
      <c r="B89" s="2">
        <v>44287</v>
      </c>
      <c r="C89" s="2">
        <v>44377</v>
      </c>
      <c r="D89">
        <v>3000</v>
      </c>
      <c r="E89" s="3" t="s">
        <v>71</v>
      </c>
      <c r="F89" s="4">
        <v>3611</v>
      </c>
      <c r="G89" t="str">
        <f>VLOOKUP(F89,'[1]nombres partida'!$A$2:$B$92,2,0)</f>
        <v>Difusión por radio, televisión y otros medios de mensajes sobre programas y actividades gubernamentales.</v>
      </c>
      <c r="H89">
        <f>VLOOKUP(F89,'[1]tabla para 121 33A'!$H$5:$M$100,5,0)</f>
        <v>0</v>
      </c>
      <c r="I89">
        <f>VLOOKUP(F89,'[1]tabla para 121 33A'!$H$5:$M$100,4,0)</f>
        <v>50000</v>
      </c>
      <c r="J89">
        <f>VLOOKUP(F89,'[1]tabla compromisos 121 33A'!$D$4:$E$51,2,0)</f>
        <v>32538</v>
      </c>
      <c r="K89">
        <f>VLOOKUP(F89,'[1]tabla para 121 33A'!$H$5:$M$100,3,0)</f>
        <v>32538</v>
      </c>
      <c r="L89">
        <v>32538</v>
      </c>
      <c r="M89">
        <v>32538</v>
      </c>
      <c r="N89" s="6" t="s">
        <v>77</v>
      </c>
      <c r="O89" s="5" t="s">
        <v>55</v>
      </c>
      <c r="P89" t="s">
        <v>56</v>
      </c>
      <c r="Q89" s="2">
        <v>44392</v>
      </c>
      <c r="R89" s="2">
        <v>44377</v>
      </c>
    </row>
    <row r="90" spans="1:18" x14ac:dyDescent="0.25">
      <c r="A90">
        <v>2021</v>
      </c>
      <c r="B90" s="2">
        <v>44287</v>
      </c>
      <c r="C90" s="2">
        <v>44377</v>
      </c>
      <c r="D90">
        <v>3000</v>
      </c>
      <c r="E90" s="3" t="s">
        <v>71</v>
      </c>
      <c r="F90" s="4">
        <v>3722</v>
      </c>
      <c r="G90" t="str">
        <f>VLOOKUP(F90,'[1]nombres partida'!$A$2:$B$92,2,0)</f>
        <v>Pasajes terrestres al interior del Distrito Federal.</v>
      </c>
      <c r="H90">
        <f>VLOOKUP(F90,'[1]tabla para 121 33A'!$H$5:$M$100,5,0)</f>
        <v>460800</v>
      </c>
      <c r="I90">
        <f>VLOOKUP(F90,'[1]tabla para 121 33A'!$H$5:$M$100,4,0)</f>
        <v>460800</v>
      </c>
      <c r="J90">
        <f>VLOOKUP(F90,'[1]tabla compromisos 121 33A'!$D$4:$E$51,2,0)</f>
        <v>38196</v>
      </c>
      <c r="K90">
        <f>VLOOKUP(F90,'[1]tabla para 121 33A'!$H$5:$M$100,3,0)</f>
        <v>38196</v>
      </c>
      <c r="L90">
        <v>38196</v>
      </c>
      <c r="M90">
        <v>38196</v>
      </c>
      <c r="N90" s="6" t="s">
        <v>57</v>
      </c>
      <c r="O90" s="5" t="s">
        <v>55</v>
      </c>
      <c r="P90" t="s">
        <v>56</v>
      </c>
      <c r="Q90" s="2">
        <v>44392</v>
      </c>
      <c r="R90" s="2">
        <v>44377</v>
      </c>
    </row>
    <row r="91" spans="1:18" x14ac:dyDescent="0.25">
      <c r="A91">
        <v>2021</v>
      </c>
      <c r="B91" s="2">
        <v>44287</v>
      </c>
      <c r="C91" s="2">
        <v>44377</v>
      </c>
      <c r="D91">
        <v>3000</v>
      </c>
      <c r="E91" s="3" t="s">
        <v>71</v>
      </c>
      <c r="F91" s="4">
        <v>3911</v>
      </c>
      <c r="G91" t="str">
        <f>VLOOKUP(F91,'[1]nombres partida'!$A$2:$B$92,2,0)</f>
        <v>Servicios funerarios y de cementerio a los familiares de los civiles y pensionistas directos.</v>
      </c>
      <c r="H91">
        <f>VLOOKUP(F91,'[1]tabla para 121 33A'!$H$5:$M$100,5,0)</f>
        <v>200000</v>
      </c>
      <c r="I91">
        <f>VLOOKUP(F91,'[1]tabla para 121 33A'!$H$5:$M$100,4,0)</f>
        <v>200000</v>
      </c>
      <c r="J91">
        <f>VLOOKUP(F91,'[1]tabla compromisos 121 33A'!$D$4:$E$51,2,0)</f>
        <v>150630.66</v>
      </c>
      <c r="K91">
        <f>VLOOKUP(F91,'[1]tabla para 121 33A'!$H$5:$M$100,3,0)</f>
        <v>117315.33</v>
      </c>
      <c r="L91">
        <v>117315.33</v>
      </c>
      <c r="M91">
        <v>117315.33</v>
      </c>
      <c r="N91" s="6" t="s">
        <v>57</v>
      </c>
      <c r="O91" s="5" t="s">
        <v>55</v>
      </c>
      <c r="P91" t="s">
        <v>56</v>
      </c>
      <c r="Q91" s="2">
        <v>44392</v>
      </c>
      <c r="R91" s="2">
        <v>44377</v>
      </c>
    </row>
    <row r="92" spans="1:18" x14ac:dyDescent="0.25">
      <c r="A92">
        <v>2021</v>
      </c>
      <c r="B92" s="2">
        <v>44287</v>
      </c>
      <c r="C92" s="2">
        <v>44377</v>
      </c>
      <c r="D92">
        <v>3000</v>
      </c>
      <c r="E92" s="3" t="s">
        <v>71</v>
      </c>
      <c r="F92" s="4">
        <v>3921</v>
      </c>
      <c r="G92" t="str">
        <f>VLOOKUP(F92,'[1]nombres partida'!$A$2:$B$92,2,0)</f>
        <v>Impuestos y derechos.</v>
      </c>
      <c r="H92">
        <f>VLOOKUP(F92,'[1]tabla para 121 33A'!$H$5:$M$100,5,0)</f>
        <v>250000</v>
      </c>
      <c r="I92">
        <f>VLOOKUP(F92,'[1]tabla para 121 33A'!$H$5:$M$100,4,0)</f>
        <v>250000</v>
      </c>
      <c r="J92">
        <f>VLOOKUP(F92,'[1]tabla compromisos 121 33A'!$D$4:$E$51,2,0)</f>
        <v>159607.34</v>
      </c>
      <c r="K92">
        <f>VLOOKUP(F92,'[1]tabla para 121 33A'!$H$5:$M$100,3,0)</f>
        <v>159607.34</v>
      </c>
      <c r="L92">
        <v>159607.34</v>
      </c>
      <c r="M92">
        <v>159607.34</v>
      </c>
      <c r="N92" s="6" t="s">
        <v>57</v>
      </c>
      <c r="O92" s="5" t="s">
        <v>55</v>
      </c>
      <c r="P92" t="s">
        <v>56</v>
      </c>
      <c r="Q92" s="2">
        <v>44392</v>
      </c>
      <c r="R92" s="2">
        <v>44377</v>
      </c>
    </row>
    <row r="93" spans="1:18" x14ac:dyDescent="0.25">
      <c r="A93">
        <v>2021</v>
      </c>
      <c r="B93" s="2">
        <v>44287</v>
      </c>
      <c r="C93" s="2">
        <v>44377</v>
      </c>
      <c r="D93">
        <v>3000</v>
      </c>
      <c r="E93" s="3" t="s">
        <v>71</v>
      </c>
      <c r="F93" s="4">
        <v>3951</v>
      </c>
      <c r="G93" t="s">
        <v>78</v>
      </c>
      <c r="H93">
        <f>VLOOKUP(F93,'[1]tabla para 121 33A'!$H$5:$M$100,5,0)</f>
        <v>0</v>
      </c>
      <c r="I93">
        <f>VLOOKUP(F93,'[1]tabla para 121 33A'!$H$5:$M$100,4,0)</f>
        <v>1050</v>
      </c>
      <c r="J93">
        <v>0</v>
      </c>
      <c r="K93">
        <f>VLOOKUP(F93,'[1]tabla para 121 33A'!$H$5:$M$100,3,0)</f>
        <v>1029</v>
      </c>
      <c r="L93">
        <v>1029</v>
      </c>
      <c r="M93">
        <v>1029</v>
      </c>
      <c r="N93" s="6" t="s">
        <v>79</v>
      </c>
      <c r="O93" s="5" t="s">
        <v>55</v>
      </c>
      <c r="P93" t="s">
        <v>56</v>
      </c>
      <c r="Q93" s="2">
        <v>44392</v>
      </c>
      <c r="R93" s="2">
        <v>44377</v>
      </c>
    </row>
    <row r="94" spans="1:18" x14ac:dyDescent="0.25">
      <c r="A94">
        <v>2021</v>
      </c>
      <c r="B94" s="2">
        <v>44287</v>
      </c>
      <c r="C94" s="2">
        <v>44377</v>
      </c>
      <c r="D94">
        <v>3000</v>
      </c>
      <c r="E94" s="3" t="s">
        <v>71</v>
      </c>
      <c r="F94" s="4">
        <v>3969</v>
      </c>
      <c r="G94" t="str">
        <f>VLOOKUP(F94,'[1]nombres partida'!$A$2:$B$92,2,0)</f>
        <v>Otros gastos por responsabilidades.</v>
      </c>
      <c r="H94">
        <f>VLOOKUP(F94,'[1]tabla para 121 33A'!$H$5:$M$100,5,0)</f>
        <v>104711</v>
      </c>
      <c r="I94">
        <f>VLOOKUP(F94,'[1]tabla para 121 33A'!$H$5:$M$100,4,0)</f>
        <v>104711</v>
      </c>
      <c r="J94">
        <v>0</v>
      </c>
      <c r="K94">
        <f>VLOOKUP(F94,'[1]tabla para 121 33A'!$H$5:$M$100,3,0)</f>
        <v>22664.75</v>
      </c>
      <c r="L94">
        <v>22664.75</v>
      </c>
      <c r="M94">
        <v>22664.75</v>
      </c>
      <c r="N94" s="6" t="s">
        <v>57</v>
      </c>
      <c r="O94" s="5" t="s">
        <v>55</v>
      </c>
      <c r="P94" t="s">
        <v>56</v>
      </c>
      <c r="Q94" s="2">
        <v>44392</v>
      </c>
      <c r="R94" s="2">
        <v>44377</v>
      </c>
    </row>
    <row r="95" spans="1:18" x14ac:dyDescent="0.25">
      <c r="A95">
        <v>2021</v>
      </c>
      <c r="B95" s="2">
        <v>44287</v>
      </c>
      <c r="C95" s="2">
        <v>44377</v>
      </c>
      <c r="D95">
        <v>3000</v>
      </c>
      <c r="E95" s="3" t="s">
        <v>71</v>
      </c>
      <c r="F95" s="4">
        <v>3981</v>
      </c>
      <c r="G95" t="str">
        <f>VLOOKUP(F95,'[1]nombres partida'!$A$2:$B$92,2,0)</f>
        <v>Impuesto sobre nóminas</v>
      </c>
      <c r="H95">
        <f>VLOOKUP(F95,'[1]tabla para 121 33A'!$H$5:$M$100,5,0)</f>
        <v>3439239</v>
      </c>
      <c r="I95">
        <f>VLOOKUP(F95,'[1]tabla para 121 33A'!$H$5:$M$100,4,0)</f>
        <v>3439239</v>
      </c>
      <c r="J95">
        <v>0</v>
      </c>
      <c r="K95">
        <f>VLOOKUP(F95,'[1]tabla para 121 33A'!$H$5:$M$100,3,0)</f>
        <v>1235990</v>
      </c>
      <c r="L95">
        <v>1235990</v>
      </c>
      <c r="M95">
        <v>1235990</v>
      </c>
      <c r="N95" s="6" t="s">
        <v>57</v>
      </c>
      <c r="O95" s="5" t="s">
        <v>55</v>
      </c>
      <c r="P95" t="s">
        <v>56</v>
      </c>
      <c r="Q95" s="2">
        <v>44392</v>
      </c>
      <c r="R95" s="2">
        <v>44377</v>
      </c>
    </row>
    <row r="96" spans="1:18" x14ac:dyDescent="0.25">
      <c r="A96">
        <v>2021</v>
      </c>
      <c r="B96" s="2">
        <v>44287</v>
      </c>
      <c r="C96" s="2">
        <v>44377</v>
      </c>
      <c r="D96">
        <v>3000</v>
      </c>
      <c r="E96" s="3" t="s">
        <v>71</v>
      </c>
      <c r="F96" s="4">
        <v>3982</v>
      </c>
      <c r="G96" t="str">
        <f>VLOOKUP(F96,'[1]nombres partida'!$A$2:$B$92,2,0)</f>
        <v>Otros impuestos derivados de una relación laboral</v>
      </c>
      <c r="H96">
        <f>VLOOKUP(F96,'[1]tabla para 121 33A'!$H$5:$M$100,5,0)</f>
        <v>2492748</v>
      </c>
      <c r="I96">
        <f>VLOOKUP(F96,'[1]tabla para 121 33A'!$H$5:$M$100,4,0)</f>
        <v>2492748</v>
      </c>
      <c r="J96">
        <f>VLOOKUP(F96,'[1]tabla compromisos 121 33A'!$D$4:$E$51,2,0)</f>
        <v>995943.74999999988</v>
      </c>
      <c r="K96">
        <f>VLOOKUP(F96,'[1]tabla para 121 33A'!$H$5:$M$100,3,0)</f>
        <v>995863.75</v>
      </c>
      <c r="L96">
        <v>995863.75</v>
      </c>
      <c r="M96">
        <v>995863.75</v>
      </c>
      <c r="N96" s="6" t="s">
        <v>57</v>
      </c>
      <c r="O96" s="5" t="s">
        <v>55</v>
      </c>
      <c r="P96" t="s">
        <v>56</v>
      </c>
      <c r="Q96" s="2">
        <v>44392</v>
      </c>
      <c r="R96" s="2">
        <v>44377</v>
      </c>
    </row>
    <row r="97" spans="1:18" x14ac:dyDescent="0.25">
      <c r="A97">
        <v>2021</v>
      </c>
      <c r="B97" s="2">
        <v>44287</v>
      </c>
      <c r="C97" s="2">
        <v>44377</v>
      </c>
      <c r="D97">
        <v>4000</v>
      </c>
      <c r="E97" s="3" t="s">
        <v>80</v>
      </c>
      <c r="F97" s="4">
        <v>4412</v>
      </c>
      <c r="G97" t="s">
        <v>81</v>
      </c>
      <c r="H97">
        <f>VLOOKUP(F97,'[1]tabla para 121 33A'!$H$5:$M$100,5,0)</f>
        <v>14000000</v>
      </c>
      <c r="I97">
        <f>VLOOKUP(F97,'[1]tabla para 121 33A'!$H$5:$M$100,4,0)</f>
        <v>0</v>
      </c>
      <c r="J97">
        <v>0</v>
      </c>
      <c r="K97">
        <f>VLOOKUP(F97,'[1]tabla para 121 33A'!$H$5:$M$100,3,0)</f>
        <v>0</v>
      </c>
      <c r="L97">
        <v>0</v>
      </c>
      <c r="M97">
        <v>0</v>
      </c>
      <c r="N97" t="s">
        <v>82</v>
      </c>
      <c r="O97" s="5" t="s">
        <v>55</v>
      </c>
      <c r="P97" t="s">
        <v>56</v>
      </c>
      <c r="Q97" s="2">
        <v>44392</v>
      </c>
      <c r="R97" s="2">
        <v>44377</v>
      </c>
    </row>
    <row r="98" spans="1:18" x14ac:dyDescent="0.25">
      <c r="A98">
        <v>2021</v>
      </c>
      <c r="B98" s="2">
        <v>44287</v>
      </c>
      <c r="C98" s="2">
        <v>44377</v>
      </c>
      <c r="D98">
        <v>4000</v>
      </c>
      <c r="E98" s="3" t="s">
        <v>80</v>
      </c>
      <c r="F98" s="4">
        <v>4419</v>
      </c>
      <c r="G98" t="str">
        <f>VLOOKUP(F98,'[1]nombres partida'!$A$2:$B$92,2,0)</f>
        <v>Otras ayudas sociales a personas.</v>
      </c>
      <c r="H98">
        <f>VLOOKUP(F98,'[1]tabla para 121 33A'!$H$5:$M$100,5,0)</f>
        <v>536000000</v>
      </c>
      <c r="I98">
        <f>VLOOKUP(F98,'[1]tabla para 121 33A'!$H$5:$M$100,4,0)</f>
        <v>547209060.75</v>
      </c>
      <c r="J98">
        <f>VLOOKUP(F98,'[1]tabla compromisos 121 33A'!$D$4:$E$51,2,0)</f>
        <v>546791400</v>
      </c>
      <c r="K98">
        <f>VLOOKUP(F98,'[1]tabla para 121 33A'!$H$5:$M$100,3,0)</f>
        <v>445084685.25999999</v>
      </c>
      <c r="L98">
        <v>445084685.25999999</v>
      </c>
      <c r="M98">
        <v>445084685.25999999</v>
      </c>
      <c r="N98" s="6" t="s">
        <v>83</v>
      </c>
      <c r="O98" s="5" t="s">
        <v>55</v>
      </c>
      <c r="P98" t="s">
        <v>56</v>
      </c>
      <c r="Q98" s="2">
        <v>44392</v>
      </c>
      <c r="R98" s="2">
        <v>44377</v>
      </c>
    </row>
    <row r="99" spans="1:18" x14ac:dyDescent="0.25">
      <c r="A99">
        <v>2021</v>
      </c>
      <c r="B99" s="2">
        <v>44287</v>
      </c>
      <c r="C99" s="2">
        <v>44377</v>
      </c>
      <c r="D99">
        <v>4000</v>
      </c>
      <c r="E99" s="3" t="s">
        <v>80</v>
      </c>
      <c r="F99" s="7">
        <v>4421</v>
      </c>
      <c r="G99" t="str">
        <f>VLOOKUP(F99,'[1]nombres partida'!$A$2:$B$92,2,0)</f>
        <v>Becas y otras ayudas para programas de capacitación</v>
      </c>
      <c r="H99">
        <f>VLOOKUP(F99,'[1]tabla para 121 33A'!$H$5:$M$100,5,0)</f>
        <v>0</v>
      </c>
      <c r="I99">
        <f>VLOOKUP(F99,'[1]tabla para 121 33A'!$H$5:$M$100,4,0)</f>
        <v>2419000</v>
      </c>
      <c r="J99">
        <f>VLOOKUP(F99,'[1]tabla compromisos 121 33A'!$D$4:$E$51,2,0)</f>
        <v>1506400</v>
      </c>
      <c r="K99">
        <f>VLOOKUP(F99,'[1]tabla para 121 33A'!$H$5:$M$100,3,0)</f>
        <v>1340346.5</v>
      </c>
      <c r="L99" s="8">
        <v>1340346.5</v>
      </c>
      <c r="M99" s="8">
        <v>1340346.5</v>
      </c>
      <c r="N99" s="6" t="s">
        <v>83</v>
      </c>
      <c r="O99" s="5" t="s">
        <v>55</v>
      </c>
      <c r="P99" t="s">
        <v>56</v>
      </c>
      <c r="Q99" s="2">
        <v>44392</v>
      </c>
      <c r="R99" s="2">
        <v>44377</v>
      </c>
    </row>
    <row r="100" spans="1:18" x14ac:dyDescent="0.25">
      <c r="A100">
        <v>2021</v>
      </c>
      <c r="B100" s="2">
        <v>44287</v>
      </c>
      <c r="C100" s="2">
        <v>44377</v>
      </c>
      <c r="D100">
        <v>4000</v>
      </c>
      <c r="E100" s="3" t="s">
        <v>80</v>
      </c>
      <c r="F100" s="7">
        <v>4461</v>
      </c>
      <c r="G100" t="str">
        <f>VLOOKUP(F100,'[1]nombres partida'!$A$2:$B$92,2,0)</f>
        <v>Ayudas sociales a cooperativas.</v>
      </c>
      <c r="H100">
        <f>VLOOKUP(F100,'[1]tabla para 121 33A'!$H$5:$M$100,5,0)</f>
        <v>90000000</v>
      </c>
      <c r="I100">
        <f>VLOOKUP(F100,'[1]tabla para 121 33A'!$H$5:$M$100,4,0)</f>
        <v>90000000</v>
      </c>
      <c r="J100">
        <f>VLOOKUP(F100,'[1]tabla compromisos 121 33A'!$D$4:$E$51,2,0)</f>
        <v>35225760</v>
      </c>
      <c r="K100">
        <f>VLOOKUP(F100,'[1]tabla para 121 33A'!$H$5:$M$100,3,0)</f>
        <v>19594860</v>
      </c>
      <c r="L100" s="8">
        <v>19594860</v>
      </c>
      <c r="M100" s="8">
        <v>19594860</v>
      </c>
      <c r="N100" s="6" t="s">
        <v>57</v>
      </c>
      <c r="O100" s="5" t="s">
        <v>55</v>
      </c>
      <c r="P100" t="s">
        <v>56</v>
      </c>
      <c r="Q100" s="2">
        <v>44392</v>
      </c>
      <c r="R100" s="2">
        <v>44377</v>
      </c>
    </row>
    <row r="101" spans="1:18" x14ac:dyDescent="0.25">
      <c r="A101">
        <v>2021</v>
      </c>
      <c r="B101" s="2">
        <v>44287</v>
      </c>
      <c r="C101" s="2">
        <v>44377</v>
      </c>
      <c r="D101" s="8">
        <v>5000</v>
      </c>
      <c r="E101" s="3" t="s">
        <v>84</v>
      </c>
      <c r="F101" s="7">
        <v>5151</v>
      </c>
      <c r="G101" t="s">
        <v>85</v>
      </c>
      <c r="H101">
        <f>VLOOKUP(F101,'[1]tabla para 121 33A'!$H$5:$M$100,5,0)</f>
        <v>0</v>
      </c>
      <c r="I101">
        <f>VLOOKUP(F101,'[1]tabla para 121 33A'!$H$5:$M$100,4,0)</f>
        <v>250000</v>
      </c>
      <c r="J101">
        <v>0</v>
      </c>
      <c r="K101">
        <f>VLOOKUP(F101,'[1]tabla para 121 33A'!$H$5:$M$100,3,0)</f>
        <v>0</v>
      </c>
      <c r="L101" s="8">
        <v>0</v>
      </c>
      <c r="M101" s="8">
        <v>0</v>
      </c>
      <c r="N101" s="8" t="s">
        <v>86</v>
      </c>
      <c r="O101" s="5" t="s">
        <v>55</v>
      </c>
      <c r="P101" t="s">
        <v>56</v>
      </c>
      <c r="Q101" s="2">
        <v>44392</v>
      </c>
      <c r="R101" s="2">
        <v>44377</v>
      </c>
    </row>
    <row r="102" spans="1:18" x14ac:dyDescent="0.25">
      <c r="A102">
        <v>2021</v>
      </c>
      <c r="B102" s="2">
        <v>44287</v>
      </c>
      <c r="C102" s="2">
        <v>44377</v>
      </c>
      <c r="D102" s="8">
        <v>5000</v>
      </c>
      <c r="E102" s="3" t="s">
        <v>84</v>
      </c>
      <c r="F102" s="7">
        <v>5911</v>
      </c>
      <c r="G102" t="s">
        <v>87</v>
      </c>
      <c r="H102">
        <f>VLOOKUP(F102,'[1]tabla para 121 33A'!$H$5:$M$100,5,0)</f>
        <v>0</v>
      </c>
      <c r="I102">
        <f>VLOOKUP(F102,'[1]tabla para 121 33A'!$H$5:$M$100,4,0)</f>
        <v>388000</v>
      </c>
      <c r="J102">
        <v>0</v>
      </c>
      <c r="K102">
        <f>VLOOKUP(F102,'[1]tabla para 121 33A'!$H$5:$M$100,3,0)</f>
        <v>0</v>
      </c>
      <c r="L102" s="8">
        <v>0</v>
      </c>
      <c r="M102" s="8">
        <v>0</v>
      </c>
      <c r="N102" s="6" t="s">
        <v>86</v>
      </c>
      <c r="O102" s="5" t="s">
        <v>55</v>
      </c>
      <c r="P102" t="s">
        <v>56</v>
      </c>
      <c r="Q102" s="2">
        <v>44392</v>
      </c>
      <c r="R102" s="2">
        <v>44377</v>
      </c>
    </row>
  </sheetData>
  <mergeCells count="7">
    <mergeCell ref="A6:S6"/>
    <mergeCell ref="A2:C2"/>
    <mergeCell ref="D2:F2"/>
    <mergeCell ref="G2:I2"/>
    <mergeCell ref="A3:C3"/>
    <mergeCell ref="D3:F3"/>
    <mergeCell ref="G3:I3"/>
  </mergeCells>
  <hyperlinks>
    <hyperlink ref="O8" r:id="rId1"/>
    <hyperlink ref="O9:O102" r:id="rId2" display="https://congresocdmx.gob.mx/estado-analitico-ejercicio-presupuesto-egresos-404-19.htm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2021-07-26T17:56:47Z</dcterms:created>
  <dcterms:modified xsi:type="dcterms:W3CDTF">2021-07-29T02:22:36Z</dcterms:modified>
</cp:coreProperties>
</file>