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BC8" i="1" l="1"/>
  <c r="BE13" i="1"/>
  <c r="K9" i="1"/>
  <c r="BE10" i="1"/>
  <c r="K14" i="1"/>
  <c r="BC9" i="1"/>
  <c r="BC13" i="1"/>
  <c r="BC11" i="1"/>
  <c r="BC14" i="1"/>
  <c r="BC16" i="1"/>
  <c r="K13" i="1"/>
  <c r="K10" i="1"/>
  <c r="BE8" i="1"/>
  <c r="K15" i="1"/>
  <c r="K16" i="1"/>
  <c r="BE12" i="1"/>
  <c r="BE9" i="1"/>
  <c r="BE16" i="1"/>
  <c r="BC17" i="1"/>
  <c r="BE14" i="1"/>
  <c r="K17" i="1"/>
  <c r="BE15" i="1"/>
  <c r="BE17" i="1"/>
  <c r="K11" i="1"/>
  <c r="K12" i="1"/>
  <c r="K8" i="1"/>
  <c r="BC12" i="1"/>
  <c r="BE11" i="1"/>
  <c r="BC15" i="1"/>
  <c r="BC10" i="1"/>
</calcChain>
</file>

<file path=xl/sharedStrings.xml><?xml version="1.0" encoding="utf-8"?>
<sst xmlns="http://schemas.openxmlformats.org/spreadsheetml/2006/main" count="803" uniqueCount="462">
  <si>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</si>
  <si>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</si>
  <si>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</si>
  <si>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</si>
  <si>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</si>
  <si>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</si>
  <si>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</si>
  <si>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</si>
  <si>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</si>
  <si>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</si>
  <si>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</si>
  <si>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</si>
  <si>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</si>
  <si>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</si>
  <si>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</si>
  <si>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</si>
  <si>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</si>
  <si>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</si>
  <si>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</si>
  <si>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</si>
  <si>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</si>
  <si>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</si>
  <si>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</si>
  <si>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</si>
  <si>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</si>
  <si>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</si>
  <si>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</si>
  <si>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</si>
  <si>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</si>
  <si>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</si>
  <si>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</si>
  <si>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</si>
  <si>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</si>
  <si>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</si>
  <si>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</si>
  <si>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</si>
  <si>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</si>
  <si>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</si>
  <si>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</si>
  <si>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</si>
  <si>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</si>
  <si>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</si>
  <si>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</si>
  <si>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</si>
  <si>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</si>
  <si>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</si>
  <si>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</si>
  <si>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</si>
  <si>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</si>
  <si>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</si>
  <si>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</si>
  <si>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</si>
  <si>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</si>
  <si>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</si>
  <si>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</si>
  <si>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</si>
  <si>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</si>
  <si>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</si>
  <si>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</si>
  <si>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</si>
  <si>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</si>
  <si>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</si>
  <si>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</si>
  <si>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</si>
  <si>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</si>
  <si>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</si>
  <si>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</si>
  <si>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</si>
  <si>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</si>
  <si>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</si>
  <si>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</si>
  <si>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</si>
  <si>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</si>
  <si>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</si>
  <si>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</si>
  <si>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</si>
  <si>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</si>
  <si>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</si>
  <si>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</si>
  <si>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</si>
  <si>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</si>
  <si>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</si>
  <si>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</si>
  <si>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</si>
  <si>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</si>
  <si>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</si>
  <si>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</si>
  <si>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</si>
  <si>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</si>
  <si>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</si>
  <si>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</si>
  <si>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</si>
  <si>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</si>
  <si>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</si>
  <si>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</si>
  <si>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</si>
  <si>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</si>
  <si>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</si>
  <si>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</si>
  <si>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</si>
  <si>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</si>
  <si>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</si>
  <si>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</si>
  <si>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</si>
  <si>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</si>
  <si>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</si>
  <si>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</si>
  <si>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</si>
  <si>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</si>
  <si>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</si>
  <si>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</si>
  <si>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</si>
  <si>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</si>
  <si>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</si>
  <si>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</si>
  <si>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</si>
  <si>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</si>
  <si>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</si>
  <si>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</si>
  <si>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</si>
  <si>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</si>
  <si>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</si>
  <si>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</si>
  <si>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</si>
  <si>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</si>
  <si>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</si>
  <si>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</si>
  <si>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</si>
  <si>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</si>
  <si>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</si>
  <si>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</si>
  <si>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</si>
  <si>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</si>
  <si>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</si>
  <si>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</si>
  <si>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</si>
  <si>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</si>
  <si>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</si>
  <si>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</si>
  <si>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</si>
  <si>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</si>
  <si>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</si>
  <si>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</si>
  <si>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</si>
  <si>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</si>
  <si>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</si>
  <si>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</si>
  <si>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</si>
  <si>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</si>
  <si>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</si>
  <si>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</si>
  <si>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</si>
  <si>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</si>
  <si>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</si>
  <si>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</si>
  <si>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</si>
  <si>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</si>
  <si>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</si>
  <si>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</si>
  <si>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</si>
  <si>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</si>
  <si>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</si>
  <si>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</si>
  <si>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</si>
  <si>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</si>
  <si>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</si>
  <si>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</si>
  <si>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</si>
  <si>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</si>
  <si>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</si>
  <si>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</si>
  <si>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</si>
  <si>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</si>
  <si>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</si>
  <si>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</si>
  <si>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</si>
  <si>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</si>
  <si>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</si>
  <si>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</si>
  <si>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</si>
  <si>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</si>
  <si>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</si>
  <si>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</si>
  <si>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</si>
  <si>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</si>
  <si>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</si>
  <si>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</si>
  <si>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</si>
  <si>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</si>
  <si>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</si>
  <si>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</si>
  <si>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</si>
  <si>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</si>
  <si>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</si>
  <si>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</si>
  <si>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</si>
  <si>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</si>
  <si>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</si>
  <si>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</si>
  <si>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</si>
  <si>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</si>
  <si>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</si>
  <si>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</si>
  <si>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</si>
  <si>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</si>
  <si>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</si>
  <si>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</si>
  <si>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</si>
  <si>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</si>
  <si>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</si>
  <si>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</si>
  <si>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</si>
  <si>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</si>
  <si>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</si>
  <si>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</si>
  <si>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</si>
  <si>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</si>
  <si>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</si>
  <si>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</si>
  <si>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</si>
  <si>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</si>
  <si>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</si>
  <si>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</si>
  <si>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</si>
  <si>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</si>
  <si>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</si>
  <si>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</si>
  <si>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</si>
  <si>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</si>
  <si>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</si>
  <si>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</si>
  <si>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</si>
  <si>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</si>
  <si>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</si>
  <si>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</si>
  <si>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</si>
  <si>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</si>
  <si>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</si>
  <si>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</si>
  <si>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</si>
  <si>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</si>
  <si>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</si>
  <si>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</si>
  <si>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</si>
  <si>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</si>
  <si>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</si>
  <si>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</si>
  <si>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</si>
  <si>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</si>
  <si>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</si>
  <si>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</si>
  <si>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</si>
  <si>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</si>
  <si>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</si>
  <si>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</si>
  <si>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</si>
  <si>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</si>
  <si>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</si>
  <si>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</si>
  <si>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</si>
  <si>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</si>
  <si>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</si>
  <si>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</si>
  <si>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</si>
  <si>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</si>
  <si>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</si>
  <si>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</si>
  <si>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</si>
  <si>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</si>
  <si>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</si>
  <si>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</si>
  <si>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</si>
  <si>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</si>
  <si>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</si>
  <si>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</si>
  <si>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</si>
  <si>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</si>
  <si>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</si>
  <si>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</si>
  <si>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</si>
  <si>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</si>
  <si>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</si>
  <si>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</si>
  <si>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</si>
  <si>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</si>
  <si>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</si>
  <si>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</si>
  <si>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</si>
  <si>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ISCDF/AD/PS-03/2021-1</t>
  </si>
  <si>
    <t>ARTICULO 55 LADF</t>
  </si>
  <si>
    <t>https://drive.google.com/file/d/1E9h60acosECzwQvWVmIWRQWe0iX3nrWE/view?usp=sharing</t>
  </si>
  <si>
    <t>SERVICIO DE LIMPIEZA</t>
  </si>
  <si>
    <t>FRANCISCO JAVIER</t>
  </si>
  <si>
    <t>GUTIERREZ</t>
  </si>
  <si>
    <t>MACIN</t>
  </si>
  <si>
    <t>TECNICOS ESPECIALIZADOS EN FUMIGACIÓN S.A. DE C.V.</t>
  </si>
  <si>
    <t>TEF020118Q61</t>
  </si>
  <si>
    <t>CAFETALES</t>
  </si>
  <si>
    <t>GRANJAS COAPA</t>
  </si>
  <si>
    <t>TLALPAN</t>
  </si>
  <si>
    <t>DIRECCION GENERAL DEL INSTITUTO PARA LA SEGURIDAD DE LAS CONSTRUCCIONES</t>
  </si>
  <si>
    <t>COORDINACIÓN DE ADMINISTRACIÓN Y FINANZAS</t>
  </si>
  <si>
    <t>ISCDF/AD/PS-03/2021-01</t>
  </si>
  <si>
    <t>NACIONAL</t>
  </si>
  <si>
    <t>A MES VENCIDO</t>
  </si>
  <si>
    <t>https://drive.google.com/file/d/13jhH31oaunsSuwYfWLZnKm4ggfnRJWWT/view?usp=sharing</t>
  </si>
  <si>
    <t>INGRESOS PROPIOS</t>
  </si>
  <si>
    <t>A TRAVEZ DE LA COORDINACION DE ADMINISTRACIÓN Y FINANZAS</t>
  </si>
  <si>
    <t>https://drive.google.com/file/d/1tA12ZmKYfBtjIszGNme1ItksbNdcW9QH/view?usp=sharing</t>
  </si>
  <si>
    <t>JUD DE FINANZAS, COMPRAS Y CONTROL DE MATERIALES</t>
  </si>
  <si>
    <t>ISCDF/AD/PS-03/2021-2</t>
  </si>
  <si>
    <t>SERVICIOS DE FUMIGACIÓN</t>
  </si>
  <si>
    <t>ISCDF/AD/PS-03/2021-02</t>
  </si>
  <si>
    <t>SERVICIO DE FUMIGACIÓN</t>
  </si>
  <si>
    <t>https://drive.google.com/file/d/1WTVkTHuNu-RZK6SYO7skeG7thp7asQHu/view?usp=sharing</t>
  </si>
  <si>
    <t>ISCDF/AD/PS-03/2021-3</t>
  </si>
  <si>
    <t>ARTICULO 54 LADF</t>
  </si>
  <si>
    <t>https://drive.google.com/file/d/18tIRGN5nemujPr4nnjJDrGOpg1Grh3ME/view?usp=sharing</t>
  </si>
  <si>
    <t>SASMEX-CDMXY RACMEX</t>
  </si>
  <si>
    <t>JUAN MANUEL</t>
  </si>
  <si>
    <t>ESPINOSA</t>
  </si>
  <si>
    <t>ARANDA</t>
  </si>
  <si>
    <t>CENTRO DE INSTRUMENTACIÓN Y REGISTRO SISMICO A.C.</t>
  </si>
  <si>
    <t>CIR-860619-EC9</t>
  </si>
  <si>
    <t>ANAXAGORAS</t>
  </si>
  <si>
    <t>NARVARTE</t>
  </si>
  <si>
    <t>BENITO JUAREZ</t>
  </si>
  <si>
    <t>SUBDIRECCIÓN DE ESTUDIOS E INVESTIGACIONES</t>
  </si>
  <si>
    <t>ISCDF/AD/PS-03/2021-03</t>
  </si>
  <si>
    <t>BIMESTRAL</t>
  </si>
  <si>
    <t>SASMEX-CDMX Y RACMEX</t>
  </si>
  <si>
    <t>https://drive.google.com/file/d/1JfiY_uNejco0-4S_smHf5NdVfmcKBXia/view?usp=sharing</t>
  </si>
  <si>
    <t>A TRAVEZ DE INFORMES DE LA SUBDIRECCIÓN DE ESTUDIOS E INVESTIGACIONES</t>
  </si>
  <si>
    <t>ISCDF/AD/PS-03/2021-4</t>
  </si>
  <si>
    <t>ISCDF/AD/PS-03/2021-04</t>
  </si>
  <si>
    <t>https://drive.google.com/file/d/1mdG80R0nVabkqzJ6Uu2u2_j0Spb27RYf/view?usp=sharing</t>
  </si>
  <si>
    <t>ISCDF/AD/PS-03/2021-5</t>
  </si>
  <si>
    <t>ISCDF/AD/PS-03/2021-05</t>
  </si>
  <si>
    <t>https://drive.google.com/file/d/1M5INYxg6AIL7Lq3csS1EDKVFI8GbPIY2/view?usp=sharing</t>
  </si>
  <si>
    <t>ISCDF/AD/PS-03/2021-6</t>
  </si>
  <si>
    <t>MATERIALES UTILES Y EQUIPOS MENORES DE OFICINA (PAPELERÍA)</t>
  </si>
  <si>
    <t>ANA MARIA</t>
  </si>
  <si>
    <t>WATTY</t>
  </si>
  <si>
    <t>MARTINEZ</t>
  </si>
  <si>
    <t>GUTWA-BIENES Y SERVICIOS S.A. DE C.V.</t>
  </si>
  <si>
    <t>GSE028223Z3</t>
  </si>
  <si>
    <t>ISCDF/AD/PS-03/2021-06</t>
  </si>
  <si>
    <t>A LA PRESENTACIÓN DE LA FACTURA</t>
  </si>
  <si>
    <t>https://drive.google.com/file/d/1Msdr8VUTMVbdeu7wFgDFotUACFWpwT0l/view?usp=sharing</t>
  </si>
  <si>
    <t>https://drive.google.com/file/d/1Vv-oirG3ykbrb9Y5mnUSq7VhPLtHSn7D/view?usp=sharing</t>
  </si>
  <si>
    <t>ISCDF/AD/PS-03/2021-8</t>
  </si>
  <si>
    <t>REPARACIÓN, MANTENIMIENTO Y CONSERVACIÓN DE EQUIPO DE TRANSPORTE DESTINADOS A SERVICIOS PUBLICOS Y OPERACIÓN DE PROGRAMAS PÚBLICOS (MANTENIMIENTO VEHICULAR)</t>
  </si>
  <si>
    <t>MOISES</t>
  </si>
  <si>
    <t>GONZALEZ</t>
  </si>
  <si>
    <t>ELECTRO EQUIPOS Y MOTORES GYG S.A. DE C.V.</t>
  </si>
  <si>
    <t>EEM-081208-MA8</t>
  </si>
  <si>
    <t>LAGOS DE MORENO</t>
  </si>
  <si>
    <t>LA LAGUNA</t>
  </si>
  <si>
    <t>TLALNEPANTLA DE BAEZ</t>
  </si>
  <si>
    <t>ISCDF/AD/PS-03/2021-08</t>
  </si>
  <si>
    <t>https://drive.google.com/file/d/1uY0FX8L9R6zi4wMWJaaJOyjkzvEgZbaj/view?usp=sharing</t>
  </si>
  <si>
    <t>ISCDF/AD/PS-03/2021-9</t>
  </si>
  <si>
    <t>INSTALACIÓN, REPARACIÓN Y MANTENIMIENTO DE EQUIPO DE COMPUTO Y TECNOLOGÍAS DE LA INFORMACIÓN (MANTENIMIENTO A EQUIPO DE COMPUTO)</t>
  </si>
  <si>
    <t>CESAR OMAR</t>
  </si>
  <si>
    <t>CARDENAS</t>
  </si>
  <si>
    <t>ROMO</t>
  </si>
  <si>
    <t>PRODHEXAR</t>
  </si>
  <si>
    <t>PRO1304166C6</t>
  </si>
  <si>
    <t>NOGALES</t>
  </si>
  <si>
    <t>ROMA SUR</t>
  </si>
  <si>
    <t>CUAUHTEMOC</t>
  </si>
  <si>
    <t>ISCDF/AD/PS-03/2021-09</t>
  </si>
  <si>
    <t>https://drive.google.com/file/d/1M3_zPHXDDESE-8U4grwmQdyRwNpRvOdn/view?usp=sharing</t>
  </si>
  <si>
    <t>NO ETIQUETADO INGRESOS PROPIOS</t>
  </si>
  <si>
    <t>ISCDF/AD/PS-03/2021-10</t>
  </si>
  <si>
    <t>SERVICIOS PROFESIONALES DE DIRECTORES RESPONSABLES DE OBRA Y CORRESPONSABLES EN SEGURIDAD ESTRUCTURAL, PARA "ELABORAR PROYECTOS DE REHABILITACIÓN A PLANTELES EDUCATIVOS EN LA CIUDAD DE MÉXICO"</t>
  </si>
  <si>
    <t>FRANCISCO DE JESÚS</t>
  </si>
  <si>
    <t>CHACÓN</t>
  </si>
  <si>
    <t>GARCÍA</t>
  </si>
  <si>
    <t>ASOCIACIÓN MEXICANA DE DIRECTORES RESPONSABLES DE OBRA Y CORRESPONSABLES, A.C. POR SU SIGLAS "AMDROC" A.C.</t>
  </si>
  <si>
    <t>AMD881109G63</t>
  </si>
  <si>
    <t>CAMILO A SANTA TERESA</t>
  </si>
  <si>
    <t>PARQUE DEL PEDREGAL</t>
  </si>
  <si>
    <t>DIRECCION DE DICTAMENES DE SEGURIDAD ESTRUCTURAL DE EDIFICIACIONES EXISTENTES</t>
  </si>
  <si>
    <t>DIRECCION DE DICTAMENES DE SEGURIDAD ESTRUCTURAL DE EDIFICACIONES EXISTENTES</t>
  </si>
  <si>
    <t>https://drive.google.com/file/d/1JPJ6n5AOhOtS3AvChDaxU4ZFNgV9q8GV/view?usp=sharing</t>
  </si>
  <si>
    <t>A TRAVEZ DE DIRECCION DE DICTAMENES DE SEGURIDAD ESTRUCTURAL DE EDIFICACIONES EXISTENTES</t>
  </si>
  <si>
    <t>TECNICOS ESPECIALIZADOS EN FUMIGACIÓN</t>
  </si>
  <si>
    <t>JUAN MANULE</t>
  </si>
  <si>
    <t>JUDITH</t>
  </si>
  <si>
    <t>RIVERA</t>
  </si>
  <si>
    <t>NAPOLES</t>
  </si>
  <si>
    <t>MOFEX, S.A. DE C.V.</t>
  </si>
  <si>
    <t>MOF120523219</t>
  </si>
  <si>
    <t>PATRICIA</t>
  </si>
  <si>
    <t>HERNANDEZ</t>
  </si>
  <si>
    <t>DIAZ</t>
  </si>
  <si>
    <t>REY Y CIA, S.A. DE C.V</t>
  </si>
  <si>
    <t>REY05112458A</t>
  </si>
  <si>
    <t>FERNANDO</t>
  </si>
  <si>
    <t>ESPINOZA</t>
  </si>
  <si>
    <t>GUDIÑO</t>
  </si>
  <si>
    <t>FUMEX PEST</t>
  </si>
  <si>
    <t>EIGF6709184S6</t>
  </si>
  <si>
    <t>ALEJANDRO</t>
  </si>
  <si>
    <t>ESTRADA</t>
  </si>
  <si>
    <t>CHAVEZ</t>
  </si>
  <si>
    <t>TMEX. TONANTZIN MEX, S.A. DE C.V</t>
  </si>
  <si>
    <t>TMEO71123CJ9</t>
  </si>
  <si>
    <t>GUTWA BIENES Y SERVICIOS</t>
  </si>
  <si>
    <t>GSE0208223Z3</t>
  </si>
  <si>
    <t>RODOLFO</t>
  </si>
  <si>
    <t>PEREZ</t>
  </si>
  <si>
    <t>GARZA</t>
  </si>
  <si>
    <t>STREAMING PROYEC</t>
  </si>
  <si>
    <t>SPR140814F52</t>
  </si>
  <si>
    <t>IGNACIO</t>
  </si>
  <si>
    <t>LEON</t>
  </si>
  <si>
    <t>JAIME</t>
  </si>
  <si>
    <t>OGNACIO LEON JAIME</t>
  </si>
  <si>
    <t>LEJI631204J79</t>
  </si>
  <si>
    <t>JOSE MANUEL</t>
  </si>
  <si>
    <t>MANTENIMIENTO CORPORATIVO INTEGRAL COMAIN S.A. DE C.V.</t>
  </si>
  <si>
    <t>MCI-100504-I19</t>
  </si>
  <si>
    <t>ARTURO</t>
  </si>
  <si>
    <t>RAMIREZ</t>
  </si>
  <si>
    <t>CAZARES</t>
  </si>
  <si>
    <t>ARTURO RAMIREZ CAZAREA</t>
  </si>
  <si>
    <t>ELECTRO EQUIPOS Y MOTORES GYG S.A DE C.V.</t>
  </si>
  <si>
    <t>RACA691120K17</t>
  </si>
  <si>
    <t>LLUVIA</t>
  </si>
  <si>
    <t>HUERTA</t>
  </si>
  <si>
    <t>LH SINERGIA EMPRESARIAL S.A. DE C.V.</t>
  </si>
  <si>
    <t>LSE190201UY0</t>
  </si>
  <si>
    <t>FRANCISCO</t>
  </si>
  <si>
    <t>ASOCIACIÓN MEXICANA DE DIRECTORES RESPONSABLES DE OBRA Y CORRESPONSABLES, AC. POR SUS SIGLAS "AMDROC", A.C.</t>
  </si>
  <si>
    <t>N/A</t>
  </si>
  <si>
    <t>ISCDF/AD/PS-03/2021-14</t>
  </si>
  <si>
    <t>SERVICIOS LEGALES DE CONTABILIDAD, AUDITORIA Y RELACIONADOS</t>
  </si>
  <si>
    <t>FABIOLA</t>
  </si>
  <si>
    <t>SOLIS</t>
  </si>
  <si>
    <t>CORDERO</t>
  </si>
  <si>
    <t>COORPORATIVO DE CONSULTORES Y PROFESIONALES EN NEGOCIOS S.C.</t>
  </si>
  <si>
    <t>CCP0803078Z9</t>
  </si>
  <si>
    <t>QUINTA LOS REYES</t>
  </si>
  <si>
    <t>CANUTILLO, PACHUCA DE SOTO</t>
  </si>
  <si>
    <t>PACHUCA DE SOTO, HIDALGO</t>
  </si>
  <si>
    <t>PACHUCA DE SOTO HIDALGO</t>
  </si>
  <si>
    <t>20 DIAS A LA PRESENTACIÓN DE LA FACTURA</t>
  </si>
  <si>
    <t>SERVICIOS LEGALES, DE AONTABILIDAD, AUDITORIA Y RELACIONADOS</t>
  </si>
  <si>
    <t>https://drive.google.com/file/d/1BxZ-dTgvUbqo5q_wU5s5md4Pfz7RaffR/view?usp=sharing</t>
  </si>
  <si>
    <t>NO ETIQUETADO INGRESOS PROPIOS-INGRESOS PROPIOS-INGRESOS PROPIOS DE ENTIDADES PARA ESTATALES/ORGANISMOS-2021-ORIGINAL DE LA URG</t>
  </si>
  <si>
    <t>https://drive.google.com/file/d/1x5LNzZfTGsIAgMIPoIgztKCbWdT4RW6H/view?usp=sharing</t>
  </si>
  <si>
    <t>CORPORATIVO DE CONSULTORES Y PROFESIONALES EN NEGOCIOS S.C.</t>
  </si>
  <si>
    <t>GENARO</t>
  </si>
  <si>
    <t>GURRUSQUIETA</t>
  </si>
  <si>
    <t>JAIMES</t>
  </si>
  <si>
    <t>GENARO GURRUSQUIETA JAIMES</t>
  </si>
  <si>
    <t xml:space="preserve">GUILLERMO </t>
  </si>
  <si>
    <t>EJECUTIVOS DE ASESORIA FISCAL Y CONTABLE S.C.</t>
  </si>
  <si>
    <t>GUJG541202GC8</t>
  </si>
  <si>
    <t>EAF9204303G1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</si>
</sst>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0" fillId="0" borderId="0" xfId="0"/>
    <xf numFmtId="0" fontId="3" fillId="0" borderId="1" xfId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iY_uNejco0-4S_smHf5NdVfmcKBXia/view?usp=sharing" TargetMode="External"/><Relationship Id="rId13" Type="http://schemas.openxmlformats.org/officeDocument/2006/relationships/hyperlink" Target="https://drive.google.com/file/d/18tIRGN5nemujPr4nnjJDrGOpg1Grh3ME/view?usp=sharing" TargetMode="External"/><Relationship Id="rId18" Type="http://schemas.openxmlformats.org/officeDocument/2006/relationships/hyperlink" Target="https://drive.google.com/file/d/1Vv-oirG3ykbrb9Y5mnUSq7VhPLtHSn7D/view?usp=sharing" TargetMode="External"/><Relationship Id="rId26" Type="http://schemas.openxmlformats.org/officeDocument/2006/relationships/hyperlink" Target="https://drive.google.com/file/d/1JPJ6n5AOhOtS3AvChDaxU4ZFNgV9q8GV/view?usp=sharing" TargetMode="External"/><Relationship Id="rId3" Type="http://schemas.openxmlformats.org/officeDocument/2006/relationships/hyperlink" Target="https://drive.google.com/file/d/1tA12ZmKYfBtjIszGNme1ItksbNdcW9QH/view?usp=sharing" TargetMode="External"/><Relationship Id="rId21" Type="http://schemas.openxmlformats.org/officeDocument/2006/relationships/hyperlink" Target="https://drive.google.com/file/d/1Vv-oirG3ykbrb9Y5mnUSq7VhPLtHSn7D/view?usp=sharing" TargetMode="External"/><Relationship Id="rId7" Type="http://schemas.openxmlformats.org/officeDocument/2006/relationships/hyperlink" Target="https://drive.google.com/file/d/18tIRGN5nemujPr4nnjJDrGOpg1Grh3ME/view?usp=sharing" TargetMode="External"/><Relationship Id="rId12" Type="http://schemas.openxmlformats.org/officeDocument/2006/relationships/hyperlink" Target="https://drive.google.com/file/d/1tA12ZmKYfBtjIszGNme1ItksbNdcW9QH/view?usp=sharing" TargetMode="External"/><Relationship Id="rId17" Type="http://schemas.openxmlformats.org/officeDocument/2006/relationships/hyperlink" Target="https://drive.google.com/file/d/1Msdr8VUTMVbdeu7wFgDFotUACFWpwT0l/view?usp=sharing" TargetMode="External"/><Relationship Id="rId25" Type="http://schemas.openxmlformats.org/officeDocument/2006/relationships/hyperlink" Target="https://drive.google.com/file/d/18tIRGN5nemujPr4nnjJDrGOpg1Grh3ME/view?usp=sharing" TargetMode="External"/><Relationship Id="rId2" Type="http://schemas.openxmlformats.org/officeDocument/2006/relationships/hyperlink" Target="https://drive.google.com/file/d/13jhH31oaunsSuwYfWLZnKm4ggfnRJWWT/view?usp=sharing" TargetMode="External"/><Relationship Id="rId16" Type="http://schemas.openxmlformats.org/officeDocument/2006/relationships/hyperlink" Target="https://drive.google.com/file/d/18tIRGN5nemujPr4nnjJDrGOpg1Grh3ME/view?usp=sharing" TargetMode="External"/><Relationship Id="rId20" Type="http://schemas.openxmlformats.org/officeDocument/2006/relationships/hyperlink" Target="https://drive.google.com/file/d/1uY0FX8L9R6zi4wMWJaaJOyjkzvEgZbaj/view?usp=sharing" TargetMode="External"/><Relationship Id="rId29" Type="http://schemas.openxmlformats.org/officeDocument/2006/relationships/hyperlink" Target="https://drive.google.com/file/d/1BxZ-dTgvUbqo5q_wU5s5md4Pfz7RaffR/view?usp=sharing" TargetMode="External"/><Relationship Id="rId1" Type="http://schemas.openxmlformats.org/officeDocument/2006/relationships/hyperlink" Target="https://drive.google.com/file/d/1E9h60acosECzwQvWVmIWRQWe0iX3nrWE/view?usp=sharing" TargetMode="External"/><Relationship Id="rId6" Type="http://schemas.openxmlformats.org/officeDocument/2006/relationships/hyperlink" Target="https://drive.google.com/file/d/1tA12ZmKYfBtjIszGNme1ItksbNdcW9QH/view?usp=sharing" TargetMode="External"/><Relationship Id="rId11" Type="http://schemas.openxmlformats.org/officeDocument/2006/relationships/hyperlink" Target="https://drive.google.com/file/d/1mdG80R0nVabkqzJ6Uu2u2_j0Spb27RYf/view?usp=sharing" TargetMode="External"/><Relationship Id="rId24" Type="http://schemas.openxmlformats.org/officeDocument/2006/relationships/hyperlink" Target="https://drive.google.com/file/d/1Vv-oirG3ykbrb9Y5mnUSq7VhPLtHSn7D/view?usp=sharing" TargetMode="External"/><Relationship Id="rId5" Type="http://schemas.openxmlformats.org/officeDocument/2006/relationships/hyperlink" Target="https://drive.google.com/file/d/1WTVkTHuNu-RZK6SYO7skeG7thp7asQHu/view?usp=sharing" TargetMode="External"/><Relationship Id="rId15" Type="http://schemas.openxmlformats.org/officeDocument/2006/relationships/hyperlink" Target="https://drive.google.com/file/d/1tA12ZmKYfBtjIszGNme1ItksbNdcW9QH/view?usp=sharing" TargetMode="External"/><Relationship Id="rId23" Type="http://schemas.openxmlformats.org/officeDocument/2006/relationships/hyperlink" Target="https://drive.google.com/file/d/1M3_zPHXDDESE-8U4grwmQdyRwNpRvOdn/view?usp=sharing" TargetMode="External"/><Relationship Id="rId28" Type="http://schemas.openxmlformats.org/officeDocument/2006/relationships/hyperlink" Target="https://drive.google.com/file/d/18tIRGN5nemujPr4nnjJDrGOpg1Grh3ME/view?usp=sharing" TargetMode="External"/><Relationship Id="rId10" Type="http://schemas.openxmlformats.org/officeDocument/2006/relationships/hyperlink" Target="https://drive.google.com/file/d/18tIRGN5nemujPr4nnjJDrGOpg1Grh3ME/view?usp=sharing" TargetMode="External"/><Relationship Id="rId19" Type="http://schemas.openxmlformats.org/officeDocument/2006/relationships/hyperlink" Target="https://drive.google.com/file/d/18tIRGN5nemujPr4nnjJDrGOpg1Grh3ME/view?usp=sharing" TargetMode="External"/><Relationship Id="rId4" Type="http://schemas.openxmlformats.org/officeDocument/2006/relationships/hyperlink" Target="https://drive.google.com/file/d/1E9h60acosECzwQvWVmIWRQWe0iX3nrWE/view?usp=sharing" TargetMode="External"/><Relationship Id="rId9" Type="http://schemas.openxmlformats.org/officeDocument/2006/relationships/hyperlink" Target="https://drive.google.com/file/d/1tA12ZmKYfBtjIszGNme1ItksbNdcW9QH/view?usp=sharing" TargetMode="External"/><Relationship Id="rId14" Type="http://schemas.openxmlformats.org/officeDocument/2006/relationships/hyperlink" Target="https://drive.google.com/file/d/1M5INYxg6AIL7Lq3csS1EDKVFI8GbPIY2/view?usp=sharing" TargetMode="External"/><Relationship Id="rId22" Type="http://schemas.openxmlformats.org/officeDocument/2006/relationships/hyperlink" Target="https://drive.google.com/file/d/18tIRGN5nemujPr4nnjJDrGOpg1Grh3ME/view?usp=sharing" TargetMode="External"/><Relationship Id="rId27" Type="http://schemas.openxmlformats.org/officeDocument/2006/relationships/hyperlink" Target="https://drive.google.com/file/d/1Vv-oirG3ykbrb9Y5mnUSq7VhPLtHSn7D/view?usp=sharing" TargetMode="External"/><Relationship Id="rId30" Type="http://schemas.openxmlformats.org/officeDocument/2006/relationships/hyperlink" Target="https://drive.google.com/file/d/1x5LNzZfTGsIAgMIPoIgztKCbWdT4RW6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BK9" workbookViewId="0">
      <selection activeCell="BK18" sqref="A18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4" t="s">
        <v>290</v>
      </c>
      <c r="J8" t="s">
        <v>291</v>
      </c>
      <c r="K8" s="4" t="str">
        <f ca="1">HYPERLINK("#"&amp;CELL("direccion",Tabla_474921!A4),"1")</f>
        <v>1</v>
      </c>
      <c r="L8" t="s">
        <v>292</v>
      </c>
      <c r="M8" t="s">
        <v>293</v>
      </c>
      <c r="N8" t="s">
        <v>294</v>
      </c>
      <c r="O8" t="s">
        <v>295</v>
      </c>
      <c r="P8" t="s">
        <v>296</v>
      </c>
      <c r="Q8" t="s">
        <v>183</v>
      </c>
      <c r="R8" t="s">
        <v>297</v>
      </c>
      <c r="S8">
        <v>90</v>
      </c>
      <c r="T8">
        <v>6</v>
      </c>
      <c r="U8" t="s">
        <v>189</v>
      </c>
      <c r="V8" t="s">
        <v>298</v>
      </c>
      <c r="W8">
        <v>12</v>
      </c>
      <c r="X8" t="s">
        <v>299</v>
      </c>
      <c r="Y8">
        <v>14330</v>
      </c>
      <c r="Z8" t="s">
        <v>299</v>
      </c>
      <c r="AA8">
        <v>9</v>
      </c>
      <c r="AB8" t="s">
        <v>222</v>
      </c>
      <c r="AC8">
        <v>14330</v>
      </c>
      <c r="AH8" t="s">
        <v>300</v>
      </c>
      <c r="AI8" t="s">
        <v>301</v>
      </c>
      <c r="AJ8" t="s">
        <v>302</v>
      </c>
      <c r="AK8" s="3">
        <v>44197</v>
      </c>
      <c r="AL8" s="3">
        <v>44197</v>
      </c>
      <c r="AM8" s="3">
        <v>44255</v>
      </c>
      <c r="AN8">
        <v>94834.48</v>
      </c>
      <c r="AO8">
        <v>110008</v>
      </c>
      <c r="AR8" t="s">
        <v>303</v>
      </c>
      <c r="AT8" t="s">
        <v>304</v>
      </c>
      <c r="AU8" t="s">
        <v>291</v>
      </c>
      <c r="AW8" s="3">
        <v>44197</v>
      </c>
      <c r="AX8" s="3">
        <v>44255</v>
      </c>
      <c r="AY8" s="4" t="s">
        <v>305</v>
      </c>
      <c r="BA8" t="s">
        <v>306</v>
      </c>
      <c r="BB8">
        <v>150210</v>
      </c>
      <c r="BC8" s="4" t="str">
        <f ca="1">HYPERLINK("#"&amp;CELL("direccion",Tabla_474906!A4),"1")</f>
        <v>1</v>
      </c>
      <c r="BD8" t="s">
        <v>255</v>
      </c>
      <c r="BE8" s="4" t="str">
        <f ca="1">HYPERLINK("#"&amp;CELL("direccion",Tabla_474918!A4),"1")</f>
        <v>1</v>
      </c>
      <c r="BF8" t="s">
        <v>307</v>
      </c>
      <c r="BH8" s="4" t="s">
        <v>308</v>
      </c>
      <c r="BK8" t="s">
        <v>309</v>
      </c>
      <c r="BL8" s="3">
        <v>44497</v>
      </c>
      <c r="BM8" s="3">
        <v>44286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155</v>
      </c>
      <c r="F9" t="s">
        <v>156</v>
      </c>
      <c r="G9" t="s">
        <v>310</v>
      </c>
      <c r="H9" t="s">
        <v>289</v>
      </c>
      <c r="I9" s="4" t="s">
        <v>290</v>
      </c>
      <c r="J9" t="s">
        <v>311</v>
      </c>
      <c r="K9" s="4" t="str">
        <f ca="1">HYPERLINK("#"&amp;CELL("direccion",Tabla_474921!A5),"2")</f>
        <v>2</v>
      </c>
      <c r="L9" t="s">
        <v>292</v>
      </c>
      <c r="M9" t="s">
        <v>293</v>
      </c>
      <c r="N9" t="s">
        <v>294</v>
      </c>
      <c r="O9" t="s">
        <v>295</v>
      </c>
      <c r="P9" t="s">
        <v>296</v>
      </c>
      <c r="Q9" t="s">
        <v>183</v>
      </c>
      <c r="R9" t="s">
        <v>297</v>
      </c>
      <c r="S9">
        <v>90</v>
      </c>
      <c r="T9">
        <v>6</v>
      </c>
      <c r="U9" t="s">
        <v>189</v>
      </c>
      <c r="V9" t="s">
        <v>298</v>
      </c>
      <c r="W9">
        <v>12</v>
      </c>
      <c r="X9" t="s">
        <v>299</v>
      </c>
      <c r="Y9">
        <v>14330</v>
      </c>
      <c r="Z9" t="s">
        <v>299</v>
      </c>
      <c r="AA9">
        <v>9</v>
      </c>
      <c r="AB9" t="s">
        <v>222</v>
      </c>
      <c r="AC9">
        <v>14330</v>
      </c>
      <c r="AH9" t="s">
        <v>300</v>
      </c>
      <c r="AI9" t="s">
        <v>301</v>
      </c>
      <c r="AJ9" t="s">
        <v>312</v>
      </c>
      <c r="AK9" s="3">
        <v>44197</v>
      </c>
      <c r="AL9" s="3">
        <v>44197</v>
      </c>
      <c r="AM9" s="3">
        <v>44255</v>
      </c>
      <c r="AN9">
        <v>25200</v>
      </c>
      <c r="AO9">
        <v>29232</v>
      </c>
      <c r="AR9" t="s">
        <v>303</v>
      </c>
      <c r="AT9" t="s">
        <v>304</v>
      </c>
      <c r="AU9" t="s">
        <v>313</v>
      </c>
      <c r="AW9" s="3">
        <v>44197</v>
      </c>
      <c r="AX9" s="3">
        <v>44255</v>
      </c>
      <c r="AY9" s="4" t="s">
        <v>314</v>
      </c>
      <c r="BA9" t="s">
        <v>306</v>
      </c>
      <c r="BB9">
        <v>150210</v>
      </c>
      <c r="BC9" s="4" t="str">
        <f ca="1">HYPERLINK("#"&amp;CELL("direccion",Tabla_474906!A5),"2")</f>
        <v>2</v>
      </c>
      <c r="BD9" t="s">
        <v>255</v>
      </c>
      <c r="BE9" s="4" t="str">
        <f ca="1">HYPERLINK("#"&amp;CELL("direccion",Tabla_474918!A5),"2")</f>
        <v>2</v>
      </c>
      <c r="BF9" t="s">
        <v>307</v>
      </c>
      <c r="BH9" s="4" t="s">
        <v>308</v>
      </c>
      <c r="BK9" t="s">
        <v>309</v>
      </c>
      <c r="BL9" s="3">
        <v>44497</v>
      </c>
      <c r="BM9" s="3">
        <v>44286</v>
      </c>
    </row>
    <row r="10" spans="1:66" x14ac:dyDescent="0.25">
      <c r="A10">
        <v>2021</v>
      </c>
      <c r="B10" s="3">
        <v>44197</v>
      </c>
      <c r="C10" s="3">
        <v>44286</v>
      </c>
      <c r="D10" t="s">
        <v>149</v>
      </c>
      <c r="E10" t="s">
        <v>155</v>
      </c>
      <c r="F10" t="s">
        <v>156</v>
      </c>
      <c r="G10" t="s">
        <v>315</v>
      </c>
      <c r="H10" t="s">
        <v>316</v>
      </c>
      <c r="I10" s="4" t="s">
        <v>317</v>
      </c>
      <c r="J10" t="s">
        <v>318</v>
      </c>
      <c r="K10" s="4" t="str">
        <f ca="1">HYPERLINK("#"&amp;CELL("direccion",Tabla_474921!A6),"3")</f>
        <v>3</v>
      </c>
      <c r="L10" t="s">
        <v>319</v>
      </c>
      <c r="M10" t="s">
        <v>320</v>
      </c>
      <c r="N10" t="s">
        <v>321</v>
      </c>
      <c r="O10" t="s">
        <v>322</v>
      </c>
      <c r="P10" t="s">
        <v>323</v>
      </c>
      <c r="Q10" t="s">
        <v>164</v>
      </c>
      <c r="R10" t="s">
        <v>324</v>
      </c>
      <c r="S10">
        <v>814</v>
      </c>
      <c r="U10" t="s">
        <v>189</v>
      </c>
      <c r="V10" t="s">
        <v>325</v>
      </c>
      <c r="W10">
        <v>9</v>
      </c>
      <c r="X10" t="s">
        <v>326</v>
      </c>
      <c r="Y10">
        <v>3020</v>
      </c>
      <c r="Z10" t="s">
        <v>326</v>
      </c>
      <c r="AA10">
        <v>9</v>
      </c>
      <c r="AB10" t="s">
        <v>222</v>
      </c>
      <c r="AC10">
        <v>3020</v>
      </c>
      <c r="AH10" t="s">
        <v>327</v>
      </c>
      <c r="AI10" t="s">
        <v>327</v>
      </c>
      <c r="AJ10" t="s">
        <v>328</v>
      </c>
      <c r="AK10" s="3">
        <v>44214</v>
      </c>
      <c r="AL10" s="3">
        <v>44214</v>
      </c>
      <c r="AM10" s="3">
        <v>44561</v>
      </c>
      <c r="AN10">
        <v>30172415</v>
      </c>
      <c r="AO10">
        <v>30172415</v>
      </c>
      <c r="AR10" t="s">
        <v>303</v>
      </c>
      <c r="AT10" t="s">
        <v>329</v>
      </c>
      <c r="AU10" t="s">
        <v>330</v>
      </c>
      <c r="AV10">
        <v>3017241.5</v>
      </c>
      <c r="AW10" s="3">
        <v>44214</v>
      </c>
      <c r="AX10" s="3">
        <v>44561</v>
      </c>
      <c r="AY10" s="4" t="s">
        <v>331</v>
      </c>
      <c r="BA10" t="s">
        <v>306</v>
      </c>
      <c r="BB10">
        <v>150210</v>
      </c>
      <c r="BC10" s="4" t="str">
        <f ca="1">HYPERLINK("#"&amp;CELL("direccion",Tabla_474906!A6),"3")</f>
        <v>3</v>
      </c>
      <c r="BD10" t="s">
        <v>255</v>
      </c>
      <c r="BE10" s="4" t="str">
        <f ca="1">HYPERLINK("#"&amp;CELL("direccion",Tabla_474918!A6),"3")</f>
        <v>3</v>
      </c>
      <c r="BF10" t="s">
        <v>332</v>
      </c>
      <c r="BH10" s="4" t="s">
        <v>308</v>
      </c>
      <c r="BK10" t="s">
        <v>327</v>
      </c>
      <c r="BL10" s="3">
        <v>44497</v>
      </c>
      <c r="BM10" s="3">
        <v>44286</v>
      </c>
    </row>
    <row r="11" spans="1:66" x14ac:dyDescent="0.25">
      <c r="A11">
        <v>2021</v>
      </c>
      <c r="B11" s="3">
        <v>44197</v>
      </c>
      <c r="C11" s="3">
        <v>44286</v>
      </c>
      <c r="D11" t="s">
        <v>149</v>
      </c>
      <c r="E11" t="s">
        <v>155</v>
      </c>
      <c r="F11" t="s">
        <v>156</v>
      </c>
      <c r="G11" t="s">
        <v>333</v>
      </c>
      <c r="H11" t="s">
        <v>289</v>
      </c>
      <c r="I11" s="4" t="s">
        <v>317</v>
      </c>
      <c r="J11" t="s">
        <v>291</v>
      </c>
      <c r="K11" s="4" t="str">
        <f ca="1">HYPERLINK("#"&amp;CELL("direccion",Tabla_474921!A7),"4")</f>
        <v>4</v>
      </c>
      <c r="L11" t="s">
        <v>292</v>
      </c>
      <c r="M11" t="s">
        <v>293</v>
      </c>
      <c r="N11" t="s">
        <v>294</v>
      </c>
      <c r="O11" t="s">
        <v>295</v>
      </c>
      <c r="P11" t="s">
        <v>296</v>
      </c>
      <c r="Q11" t="s">
        <v>183</v>
      </c>
      <c r="R11" t="s">
        <v>297</v>
      </c>
      <c r="S11">
        <v>90</v>
      </c>
      <c r="T11">
        <v>6</v>
      </c>
      <c r="U11" t="s">
        <v>189</v>
      </c>
      <c r="V11" t="s">
        <v>298</v>
      </c>
      <c r="W11">
        <v>12</v>
      </c>
      <c r="X11" t="s">
        <v>299</v>
      </c>
      <c r="Y11">
        <v>14330</v>
      </c>
      <c r="Z11" t="s">
        <v>299</v>
      </c>
      <c r="AA11">
        <v>9</v>
      </c>
      <c r="AB11" t="s">
        <v>222</v>
      </c>
      <c r="AC11">
        <v>14330</v>
      </c>
      <c r="AH11" t="s">
        <v>300</v>
      </c>
      <c r="AI11" t="s">
        <v>301</v>
      </c>
      <c r="AJ11" t="s">
        <v>334</v>
      </c>
      <c r="AK11" s="3">
        <v>44258</v>
      </c>
      <c r="AL11" s="3">
        <v>44258</v>
      </c>
      <c r="AM11" s="3">
        <v>44561</v>
      </c>
      <c r="AN11">
        <v>474172.41</v>
      </c>
      <c r="AO11">
        <v>550040</v>
      </c>
      <c r="AR11" t="s">
        <v>303</v>
      </c>
      <c r="AT11" t="s">
        <v>304</v>
      </c>
      <c r="AU11" t="s">
        <v>291</v>
      </c>
      <c r="AV11">
        <v>47474.239999999998</v>
      </c>
      <c r="AW11" s="3">
        <v>44258</v>
      </c>
      <c r="AX11" s="3">
        <v>44561</v>
      </c>
      <c r="AY11" s="4" t="s">
        <v>335</v>
      </c>
      <c r="BA11" t="s">
        <v>306</v>
      </c>
      <c r="BB11">
        <v>150210</v>
      </c>
      <c r="BC11" s="4" t="str">
        <f ca="1">HYPERLINK("#"&amp;CELL("direccion",Tabla_474906!A7),"4")</f>
        <v>4</v>
      </c>
      <c r="BD11" t="s">
        <v>255</v>
      </c>
      <c r="BE11" s="4" t="str">
        <f ca="1">HYPERLINK("#"&amp;CELL("direccion",Tabla_474918!A7),"4")</f>
        <v>4</v>
      </c>
      <c r="BF11" t="s">
        <v>307</v>
      </c>
      <c r="BH11" s="4" t="s">
        <v>308</v>
      </c>
      <c r="BI11" s="4"/>
      <c r="BK11" t="s">
        <v>309</v>
      </c>
      <c r="BL11" s="3">
        <v>44497</v>
      </c>
      <c r="BM11" s="3">
        <v>44286</v>
      </c>
    </row>
    <row r="12" spans="1:66" x14ac:dyDescent="0.25">
      <c r="A12">
        <v>2021</v>
      </c>
      <c r="B12" s="3">
        <v>44197</v>
      </c>
      <c r="C12" s="3">
        <v>44286</v>
      </c>
      <c r="D12" t="s">
        <v>149</v>
      </c>
      <c r="E12" t="s">
        <v>155</v>
      </c>
      <c r="F12" t="s">
        <v>156</v>
      </c>
      <c r="G12" t="s">
        <v>336</v>
      </c>
      <c r="H12" t="s">
        <v>289</v>
      </c>
      <c r="I12" s="4" t="s">
        <v>317</v>
      </c>
      <c r="J12" t="s">
        <v>311</v>
      </c>
      <c r="K12" s="4" t="str">
        <f ca="1">HYPERLINK("#"&amp;CELL("direccion",Tabla_474921!A10),"5")</f>
        <v>5</v>
      </c>
      <c r="L12" t="s">
        <v>292</v>
      </c>
      <c r="M12" t="s">
        <v>293</v>
      </c>
      <c r="N12" t="s">
        <v>294</v>
      </c>
      <c r="O12" t="s">
        <v>295</v>
      </c>
      <c r="P12" t="s">
        <v>296</v>
      </c>
      <c r="Q12" t="s">
        <v>183</v>
      </c>
      <c r="R12" t="s">
        <v>297</v>
      </c>
      <c r="T12">
        <v>6</v>
      </c>
      <c r="U12" t="s">
        <v>189</v>
      </c>
      <c r="V12" t="s">
        <v>298</v>
      </c>
      <c r="W12">
        <v>12</v>
      </c>
      <c r="X12" t="s">
        <v>299</v>
      </c>
      <c r="Y12">
        <v>14330</v>
      </c>
      <c r="Z12" t="s">
        <v>299</v>
      </c>
      <c r="AA12">
        <v>9</v>
      </c>
      <c r="AB12" t="s">
        <v>222</v>
      </c>
      <c r="AC12">
        <v>14330</v>
      </c>
      <c r="AH12" t="s">
        <v>300</v>
      </c>
      <c r="AI12" t="s">
        <v>301</v>
      </c>
      <c r="AJ12" t="s">
        <v>337</v>
      </c>
      <c r="AK12" s="3">
        <v>44258</v>
      </c>
      <c r="AL12" s="3">
        <v>44258</v>
      </c>
      <c r="AM12" s="3">
        <v>44561</v>
      </c>
      <c r="AN12">
        <v>127585</v>
      </c>
      <c r="AO12">
        <v>147998.6</v>
      </c>
      <c r="AR12" t="s">
        <v>303</v>
      </c>
      <c r="AT12" t="s">
        <v>304</v>
      </c>
      <c r="AU12" t="s">
        <v>313</v>
      </c>
      <c r="AW12" s="3">
        <v>44258</v>
      </c>
      <c r="AX12" s="3">
        <v>44561</v>
      </c>
      <c r="AY12" s="4" t="s">
        <v>338</v>
      </c>
      <c r="BA12" t="s">
        <v>306</v>
      </c>
      <c r="BB12">
        <v>150210</v>
      </c>
      <c r="BC12" s="4" t="str">
        <f ca="1">HYPERLINK("#"&amp;CELL("direccion",Tabla_474906!A8),"5")</f>
        <v>5</v>
      </c>
      <c r="BD12" t="s">
        <v>255</v>
      </c>
      <c r="BE12" s="4" t="str">
        <f ca="1">HYPERLINK("#"&amp;CELL("direccion",Tabla_474918!A8),"5")</f>
        <v>5</v>
      </c>
      <c r="BF12" t="s">
        <v>307</v>
      </c>
      <c r="BH12" s="4" t="s">
        <v>308</v>
      </c>
      <c r="BK12" t="s">
        <v>309</v>
      </c>
      <c r="BL12" s="3">
        <v>44497</v>
      </c>
      <c r="BM12" s="3">
        <v>44286</v>
      </c>
    </row>
    <row r="13" spans="1:66" x14ac:dyDescent="0.25">
      <c r="A13">
        <v>2021</v>
      </c>
      <c r="B13" s="3">
        <v>44287</v>
      </c>
      <c r="C13" s="3">
        <v>44377</v>
      </c>
      <c r="D13" t="s">
        <v>149</v>
      </c>
      <c r="E13" t="s">
        <v>153</v>
      </c>
      <c r="F13" t="s">
        <v>156</v>
      </c>
      <c r="G13" t="s">
        <v>339</v>
      </c>
      <c r="H13" t="s">
        <v>289</v>
      </c>
      <c r="I13" s="4" t="s">
        <v>317</v>
      </c>
      <c r="J13" t="s">
        <v>340</v>
      </c>
      <c r="K13" s="4" t="str">
        <f ca="1">HYPERLINK("#"&amp;CELL("direccion",Tabla_474921!A13),"6")</f>
        <v>6</v>
      </c>
      <c r="L13" t="s">
        <v>341</v>
      </c>
      <c r="M13" t="s">
        <v>342</v>
      </c>
      <c r="N13" t="s">
        <v>343</v>
      </c>
      <c r="O13" t="s">
        <v>344</v>
      </c>
      <c r="P13" t="s">
        <v>345</v>
      </c>
      <c r="Q13" t="s">
        <v>183</v>
      </c>
      <c r="R13" t="s">
        <v>297</v>
      </c>
      <c r="S13">
        <v>90</v>
      </c>
      <c r="T13">
        <v>6</v>
      </c>
      <c r="U13" t="s">
        <v>189</v>
      </c>
      <c r="V13" t="s">
        <v>298</v>
      </c>
      <c r="W13">
        <v>12</v>
      </c>
      <c r="X13" t="s">
        <v>299</v>
      </c>
      <c r="Y13">
        <v>14330</v>
      </c>
      <c r="Z13" t="s">
        <v>299</v>
      </c>
      <c r="AA13">
        <v>9</v>
      </c>
      <c r="AB13" t="s">
        <v>222</v>
      </c>
      <c r="AC13">
        <v>14330</v>
      </c>
      <c r="AH13" t="s">
        <v>300</v>
      </c>
      <c r="AI13" t="s">
        <v>301</v>
      </c>
      <c r="AJ13" t="s">
        <v>346</v>
      </c>
      <c r="AK13" s="3">
        <v>44287</v>
      </c>
      <c r="AL13" s="3">
        <v>44287</v>
      </c>
      <c r="AM13" s="3">
        <v>44561</v>
      </c>
      <c r="AN13">
        <v>135344.5</v>
      </c>
      <c r="AO13">
        <v>156999.62</v>
      </c>
      <c r="AR13" t="s">
        <v>303</v>
      </c>
      <c r="AT13" t="s">
        <v>347</v>
      </c>
      <c r="AU13" t="s">
        <v>340</v>
      </c>
      <c r="AW13" s="3">
        <v>44287</v>
      </c>
      <c r="AX13" s="3">
        <v>44561</v>
      </c>
      <c r="AY13" s="4" t="s">
        <v>348</v>
      </c>
      <c r="BA13" t="s">
        <v>306</v>
      </c>
      <c r="BB13">
        <v>150210</v>
      </c>
      <c r="BC13" s="4" t="str">
        <f ca="1">HYPERLINK("#"&amp;CELL("direccion",Tabla_474906!A9),"6")</f>
        <v>6</v>
      </c>
      <c r="BD13" t="s">
        <v>255</v>
      </c>
      <c r="BE13" s="4" t="str">
        <f ca="1">HYPERLINK("#"&amp;CELL("direccion",Tabla_474918!A9),"6")</f>
        <v>6</v>
      </c>
      <c r="BF13" t="s">
        <v>307</v>
      </c>
      <c r="BH13" s="4" t="s">
        <v>349</v>
      </c>
      <c r="BK13" t="s">
        <v>309</v>
      </c>
      <c r="BL13" s="3">
        <v>44497</v>
      </c>
      <c r="BM13" s="3">
        <v>44377</v>
      </c>
    </row>
    <row r="14" spans="1:66" x14ac:dyDescent="0.25">
      <c r="A14">
        <v>2021</v>
      </c>
      <c r="B14" s="3">
        <v>44287</v>
      </c>
      <c r="C14" s="3">
        <v>44377</v>
      </c>
      <c r="D14" t="s">
        <v>149</v>
      </c>
      <c r="E14" t="s">
        <v>155</v>
      </c>
      <c r="F14" t="s">
        <v>156</v>
      </c>
      <c r="G14" t="s">
        <v>350</v>
      </c>
      <c r="H14" t="s">
        <v>289</v>
      </c>
      <c r="I14" s="4" t="s">
        <v>317</v>
      </c>
      <c r="J14" t="s">
        <v>351</v>
      </c>
      <c r="K14" s="4" t="str">
        <f ca="1">HYPERLINK("#"&amp;CELL("direccion",Tabla_474921!A16),"7")</f>
        <v>7</v>
      </c>
      <c r="L14" t="s">
        <v>352</v>
      </c>
      <c r="M14" t="s">
        <v>353</v>
      </c>
      <c r="N14" t="s">
        <v>353</v>
      </c>
      <c r="O14" t="s">
        <v>354</v>
      </c>
      <c r="P14" t="s">
        <v>355</v>
      </c>
      <c r="Q14" t="s">
        <v>164</v>
      </c>
      <c r="R14" t="s">
        <v>356</v>
      </c>
      <c r="S14">
        <v>82</v>
      </c>
      <c r="U14" t="s">
        <v>189</v>
      </c>
      <c r="V14" t="s">
        <v>357</v>
      </c>
      <c r="W14">
        <v>15</v>
      </c>
      <c r="X14" t="s">
        <v>358</v>
      </c>
      <c r="Y14">
        <v>54190</v>
      </c>
      <c r="Z14" t="s">
        <v>358</v>
      </c>
      <c r="AA14">
        <v>15</v>
      </c>
      <c r="AB14" t="s">
        <v>222</v>
      </c>
      <c r="AC14">
        <v>54190</v>
      </c>
      <c r="AH14" t="s">
        <v>300</v>
      </c>
      <c r="AI14" t="s">
        <v>301</v>
      </c>
      <c r="AJ14" t="s">
        <v>359</v>
      </c>
      <c r="AK14" s="3">
        <v>44292</v>
      </c>
      <c r="AL14" s="3">
        <v>44292</v>
      </c>
      <c r="AM14" s="3">
        <v>44561</v>
      </c>
      <c r="AN14">
        <v>189044.83</v>
      </c>
      <c r="AO14">
        <v>219292</v>
      </c>
      <c r="AR14" t="s">
        <v>303</v>
      </c>
      <c r="AT14" t="s">
        <v>347</v>
      </c>
      <c r="AU14" t="s">
        <v>351</v>
      </c>
      <c r="AW14" s="3">
        <v>44292</v>
      </c>
      <c r="AX14" s="3">
        <v>44561</v>
      </c>
      <c r="AY14" s="4" t="s">
        <v>360</v>
      </c>
      <c r="BA14" t="s">
        <v>306</v>
      </c>
      <c r="BB14">
        <v>150210</v>
      </c>
      <c r="BC14" s="4" t="str">
        <f ca="1">HYPERLINK("#"&amp;CELL("direccion",Tabla_474906!A10),"7")</f>
        <v>7</v>
      </c>
      <c r="BD14" t="s">
        <v>255</v>
      </c>
      <c r="BE14" s="4" t="str">
        <f ca="1">HYPERLINK("#"&amp;CELL("direccion",Tabla_474918!A10),"7")</f>
        <v>7</v>
      </c>
      <c r="BF14" t="s">
        <v>307</v>
      </c>
      <c r="BH14" s="4" t="s">
        <v>349</v>
      </c>
      <c r="BK14" t="s">
        <v>309</v>
      </c>
      <c r="BL14" s="3">
        <v>44497</v>
      </c>
      <c r="BM14" s="3">
        <v>44377</v>
      </c>
    </row>
    <row r="15" spans="1:66" x14ac:dyDescent="0.25">
      <c r="A15">
        <v>2021</v>
      </c>
      <c r="B15" s="3">
        <v>44287</v>
      </c>
      <c r="C15" s="3">
        <v>44377</v>
      </c>
      <c r="D15" t="s">
        <v>149</v>
      </c>
      <c r="E15" t="s">
        <v>155</v>
      </c>
      <c r="F15" t="s">
        <v>156</v>
      </c>
      <c r="G15" t="s">
        <v>361</v>
      </c>
      <c r="H15" t="s">
        <v>289</v>
      </c>
      <c r="I15" s="4" t="s">
        <v>317</v>
      </c>
      <c r="J15" t="s">
        <v>362</v>
      </c>
      <c r="K15" s="4" t="str">
        <f ca="1">HYPERLINK("#"&amp;CELL("direccion",Tabla_474921!A19),"8")</f>
        <v>8</v>
      </c>
      <c r="L15" t="s">
        <v>363</v>
      </c>
      <c r="M15" t="s">
        <v>364</v>
      </c>
      <c r="N15" t="s">
        <v>365</v>
      </c>
      <c r="O15" t="s">
        <v>366</v>
      </c>
      <c r="P15" t="s">
        <v>367</v>
      </c>
      <c r="Q15" t="s">
        <v>164</v>
      </c>
      <c r="R15" t="s">
        <v>368</v>
      </c>
      <c r="S15">
        <v>17</v>
      </c>
      <c r="T15">
        <v>4</v>
      </c>
      <c r="U15" t="s">
        <v>189</v>
      </c>
      <c r="V15" t="s">
        <v>369</v>
      </c>
      <c r="W15">
        <v>1</v>
      </c>
      <c r="X15" t="s">
        <v>370</v>
      </c>
      <c r="Y15">
        <v>6760</v>
      </c>
      <c r="Z15" t="s">
        <v>370</v>
      </c>
      <c r="AA15">
        <v>9</v>
      </c>
      <c r="AB15" t="s">
        <v>222</v>
      </c>
      <c r="AC15">
        <v>6760</v>
      </c>
      <c r="AH15" t="s">
        <v>300</v>
      </c>
      <c r="AI15" t="s">
        <v>301</v>
      </c>
      <c r="AJ15" t="s">
        <v>371</v>
      </c>
      <c r="AK15" s="5">
        <v>44301</v>
      </c>
      <c r="AL15" s="3">
        <v>44301</v>
      </c>
      <c r="AM15" s="3">
        <v>44561</v>
      </c>
      <c r="AN15">
        <v>77405.17</v>
      </c>
      <c r="AO15">
        <v>89790.96</v>
      </c>
      <c r="AR15" t="s">
        <v>303</v>
      </c>
      <c r="AT15" t="s">
        <v>347</v>
      </c>
      <c r="AU15" t="s">
        <v>362</v>
      </c>
      <c r="AW15" s="3">
        <v>44291</v>
      </c>
      <c r="AX15" s="3">
        <v>44561</v>
      </c>
      <c r="AY15" s="4" t="s">
        <v>372</v>
      </c>
      <c r="BA15" t="s">
        <v>373</v>
      </c>
      <c r="BB15">
        <v>150210</v>
      </c>
      <c r="BC15" s="4" t="str">
        <f ca="1">HYPERLINK("#"&amp;CELL("direccion",Tabla_474906!A11),"8")</f>
        <v>8</v>
      </c>
      <c r="BD15" t="s">
        <v>255</v>
      </c>
      <c r="BE15" s="4" t="str">
        <f ca="1">HYPERLINK("#"&amp;CELL("direccion",Tabla_474918!A11),"8")</f>
        <v>8</v>
      </c>
      <c r="BF15" t="s">
        <v>307</v>
      </c>
      <c r="BH15" s="4" t="s">
        <v>349</v>
      </c>
      <c r="BK15" t="s">
        <v>309</v>
      </c>
      <c r="BL15" s="3">
        <v>44497</v>
      </c>
      <c r="BM15" s="3">
        <v>44377</v>
      </c>
    </row>
    <row r="16" spans="1:66" x14ac:dyDescent="0.25">
      <c r="A16">
        <v>2021</v>
      </c>
      <c r="B16" s="3">
        <v>44287</v>
      </c>
      <c r="C16" s="3">
        <v>44377</v>
      </c>
      <c r="D16" t="s">
        <v>149</v>
      </c>
      <c r="E16" t="s">
        <v>155</v>
      </c>
      <c r="F16" t="s">
        <v>156</v>
      </c>
      <c r="G16" t="s">
        <v>374</v>
      </c>
      <c r="H16" t="s">
        <v>316</v>
      </c>
      <c r="I16" s="4" t="s">
        <v>317</v>
      </c>
      <c r="J16" t="s">
        <v>375</v>
      </c>
      <c r="K16" s="4" t="str">
        <f ca="1">HYPERLINK("#"&amp;CELL("direccion",Tabla_474921!A22),"9")</f>
        <v>9</v>
      </c>
      <c r="L16" t="s">
        <v>376</v>
      </c>
      <c r="M16" t="s">
        <v>377</v>
      </c>
      <c r="N16" t="s">
        <v>378</v>
      </c>
      <c r="O16" t="s">
        <v>379</v>
      </c>
      <c r="P16" t="s">
        <v>380</v>
      </c>
      <c r="Q16" t="s">
        <v>164</v>
      </c>
      <c r="R16" t="s">
        <v>381</v>
      </c>
      <c r="S16">
        <v>187</v>
      </c>
      <c r="U16" t="s">
        <v>189</v>
      </c>
      <c r="V16" t="s">
        <v>382</v>
      </c>
      <c r="W16">
        <v>12</v>
      </c>
      <c r="X16" t="s">
        <v>299</v>
      </c>
      <c r="Y16">
        <v>14330</v>
      </c>
      <c r="Z16" t="s">
        <v>299</v>
      </c>
      <c r="AA16">
        <v>9</v>
      </c>
      <c r="AB16" t="s">
        <v>222</v>
      </c>
      <c r="AC16">
        <v>14010</v>
      </c>
      <c r="AH16" t="s">
        <v>383</v>
      </c>
      <c r="AI16" t="s">
        <v>384</v>
      </c>
      <c r="AJ16" t="s">
        <v>374</v>
      </c>
      <c r="AK16" s="3">
        <v>44292</v>
      </c>
      <c r="AL16" s="3">
        <v>44292</v>
      </c>
      <c r="AM16" s="3">
        <v>44408</v>
      </c>
      <c r="AN16">
        <v>17241379.309999999</v>
      </c>
      <c r="AO16">
        <v>17214379.309999999</v>
      </c>
      <c r="AP16">
        <v>20000000</v>
      </c>
      <c r="AQ16">
        <v>8000000</v>
      </c>
      <c r="AR16" t="s">
        <v>303</v>
      </c>
      <c r="AT16" t="s">
        <v>347</v>
      </c>
      <c r="AU16" t="s">
        <v>375</v>
      </c>
      <c r="AW16" s="3">
        <v>44292</v>
      </c>
      <c r="AX16" s="3">
        <v>44408</v>
      </c>
      <c r="AY16" s="4" t="s">
        <v>385</v>
      </c>
      <c r="BA16" t="s">
        <v>373</v>
      </c>
      <c r="BB16">
        <v>160210</v>
      </c>
      <c r="BC16" s="4" t="str">
        <f ca="1">HYPERLINK("#"&amp;CELL("direccion",Tabla_474906!A12),"9")</f>
        <v>9</v>
      </c>
      <c r="BD16" t="s">
        <v>255</v>
      </c>
      <c r="BE16" s="4" t="str">
        <f ca="1">HYPERLINK("#"&amp;CELL("direccion",Tabla_474918!A12),"9")</f>
        <v>9</v>
      </c>
      <c r="BF16" t="s">
        <v>386</v>
      </c>
      <c r="BH16" s="4" t="s">
        <v>349</v>
      </c>
      <c r="BK16" t="s">
        <v>309</v>
      </c>
      <c r="BL16" s="3">
        <v>44497</v>
      </c>
      <c r="BM16" s="3">
        <v>44377</v>
      </c>
    </row>
    <row r="17" spans="1:65" x14ac:dyDescent="0.25">
      <c r="A17">
        <v>2021</v>
      </c>
      <c r="B17" s="3">
        <v>44378</v>
      </c>
      <c r="C17" s="3">
        <v>44469</v>
      </c>
      <c r="D17" t="s">
        <v>149</v>
      </c>
      <c r="E17" t="s">
        <v>155</v>
      </c>
      <c r="F17" t="s">
        <v>156</v>
      </c>
      <c r="G17" t="s">
        <v>437</v>
      </c>
      <c r="H17" s="6" t="s">
        <v>289</v>
      </c>
      <c r="I17" s="7" t="s">
        <v>317</v>
      </c>
      <c r="J17" s="8" t="s">
        <v>438</v>
      </c>
      <c r="K17" s="4" t="str">
        <f ca="1">HYPERLINK("#"&amp;CELL("direccion",Tabla_474921!A23),"10")</f>
        <v>10</v>
      </c>
      <c r="L17" t="s">
        <v>439</v>
      </c>
      <c r="M17" t="s">
        <v>440</v>
      </c>
      <c r="N17" t="s">
        <v>441</v>
      </c>
      <c r="O17" t="s">
        <v>442</v>
      </c>
      <c r="P17" t="s">
        <v>443</v>
      </c>
      <c r="Q17" t="s">
        <v>159</v>
      </c>
      <c r="R17" t="s">
        <v>444</v>
      </c>
      <c r="S17">
        <v>209</v>
      </c>
      <c r="T17">
        <v>10</v>
      </c>
      <c r="U17" t="s">
        <v>198</v>
      </c>
      <c r="V17" t="s">
        <v>445</v>
      </c>
      <c r="W17">
        <v>13</v>
      </c>
      <c r="X17" t="s">
        <v>446</v>
      </c>
      <c r="Y17">
        <v>42070</v>
      </c>
      <c r="Z17" t="s">
        <v>447</v>
      </c>
      <c r="AA17">
        <v>13</v>
      </c>
      <c r="AB17" t="s">
        <v>243</v>
      </c>
      <c r="AC17">
        <v>42070</v>
      </c>
      <c r="AH17" s="6" t="s">
        <v>300</v>
      </c>
      <c r="AI17" t="s">
        <v>301</v>
      </c>
      <c r="AJ17" t="s">
        <v>437</v>
      </c>
      <c r="AK17" s="3">
        <v>44469</v>
      </c>
      <c r="AL17" s="3">
        <v>44469</v>
      </c>
      <c r="AM17" s="3">
        <v>44515</v>
      </c>
      <c r="AN17" s="6">
        <v>129310.34</v>
      </c>
      <c r="AO17" s="6">
        <v>150000</v>
      </c>
      <c r="AR17" t="s">
        <v>303</v>
      </c>
      <c r="AT17" t="s">
        <v>448</v>
      </c>
      <c r="AU17" t="s">
        <v>449</v>
      </c>
      <c r="AW17" s="3">
        <v>44469</v>
      </c>
      <c r="AX17" s="3">
        <v>44515</v>
      </c>
      <c r="AY17" s="4" t="s">
        <v>450</v>
      </c>
      <c r="BA17" t="s">
        <v>451</v>
      </c>
      <c r="BB17">
        <v>150210</v>
      </c>
      <c r="BC17" s="4" t="str">
        <f ca="1">HYPERLINK("#"&amp;CELL("direccion",Tabla_474906!A13),"10")</f>
        <v>10</v>
      </c>
      <c r="BD17" t="s">
        <v>255</v>
      </c>
      <c r="BE17" s="4" t="str">
        <f ca="1">HYPERLINK("#"&amp;CELL("direccion",Tabla_474918!A13),"10")</f>
        <v>10</v>
      </c>
      <c r="BF17" t="s">
        <v>307</v>
      </c>
      <c r="BH17" s="4" t="s">
        <v>452</v>
      </c>
      <c r="BK17" s="6" t="s">
        <v>309</v>
      </c>
      <c r="BL17" s="3">
        <v>44497</v>
      </c>
      <c r="BM17" s="3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Q8:Q17">
      <formula1>Hidden_416</formula1>
    </dataValidation>
    <dataValidation type="list" allowBlank="1" showErrorMessage="1" sqref="U8:U17">
      <formula1>Hidden_520</formula1>
    </dataValidation>
    <dataValidation type="list" allowBlank="1" showErrorMessage="1" sqref="AB8:AB17">
      <formula1>Hidden_627</formula1>
    </dataValidation>
    <dataValidation type="list" allowBlank="1" showErrorMessage="1" sqref="BD8:BD17">
      <formula1>Hidden_755</formula1>
    </dataValidation>
  </dataValidations>
  <hyperlinks>
    <hyperlink ref="I8" r:id="rId1"/>
    <hyperlink ref="AY8" r:id="rId2"/>
    <hyperlink ref="BH8" r:id="rId3"/>
    <hyperlink ref="I9" r:id="rId4"/>
    <hyperlink ref="AY9" r:id="rId5"/>
    <hyperlink ref="BH9" r:id="rId6"/>
    <hyperlink ref="I10" r:id="rId7"/>
    <hyperlink ref="AY10" r:id="rId8"/>
    <hyperlink ref="BH10" r:id="rId9"/>
    <hyperlink ref="I11" r:id="rId10"/>
    <hyperlink ref="AY11" r:id="rId11"/>
    <hyperlink ref="BH11" r:id="rId12"/>
    <hyperlink ref="I12" r:id="rId13"/>
    <hyperlink ref="AY12" r:id="rId14"/>
    <hyperlink ref="BH12" r:id="rId15"/>
    <hyperlink ref="I13" r:id="rId16"/>
    <hyperlink ref="AY13" r:id="rId17"/>
    <hyperlink ref="BH13" r:id="rId18"/>
    <hyperlink ref="I14" r:id="rId19"/>
    <hyperlink ref="AY14" r:id="rId20"/>
    <hyperlink ref="BH14" r:id="rId21"/>
    <hyperlink ref="I15" r:id="rId22"/>
    <hyperlink ref="AY15" r:id="rId23"/>
    <hyperlink ref="BH15" r:id="rId24"/>
    <hyperlink ref="I16" r:id="rId25"/>
    <hyperlink ref="AY16" r:id="rId26"/>
    <hyperlink ref="BH16" r:id="rId27"/>
    <hyperlink ref="I17" r:id="rId28"/>
    <hyperlink ref="AY17" r:id="rId29"/>
    <hyperlink ref="BH17" r:id="rId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6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436</v>
      </c>
    </row>
    <row r="5" spans="1:5" x14ac:dyDescent="0.25">
      <c r="A5">
        <v>2</v>
      </c>
      <c r="B5" t="s">
        <v>436</v>
      </c>
    </row>
    <row r="6" spans="1:5" x14ac:dyDescent="0.25">
      <c r="A6">
        <v>3</v>
      </c>
      <c r="B6" t="s">
        <v>436</v>
      </c>
    </row>
    <row r="7" spans="1:5" x14ac:dyDescent="0.25">
      <c r="A7">
        <v>4</v>
      </c>
      <c r="B7" t="s">
        <v>436</v>
      </c>
    </row>
    <row r="8" spans="1:5" x14ac:dyDescent="0.25">
      <c r="A8">
        <v>5</v>
      </c>
      <c r="B8" t="s">
        <v>436</v>
      </c>
    </row>
    <row r="9" spans="1:5" x14ac:dyDescent="0.25">
      <c r="A9">
        <v>6</v>
      </c>
      <c r="B9" t="s">
        <v>436</v>
      </c>
    </row>
    <row r="10" spans="1:5" x14ac:dyDescent="0.25">
      <c r="A10">
        <v>7</v>
      </c>
      <c r="B10" t="s">
        <v>436</v>
      </c>
    </row>
    <row r="11" spans="1:5" x14ac:dyDescent="0.25">
      <c r="A11">
        <v>8</v>
      </c>
      <c r="B11" t="s">
        <v>436</v>
      </c>
    </row>
    <row r="12" spans="1:5" x14ac:dyDescent="0.25">
      <c r="A12">
        <v>9</v>
      </c>
      <c r="B12" t="s">
        <v>436</v>
      </c>
    </row>
    <row r="13" spans="1:5" x14ac:dyDescent="0.25">
      <c r="A13">
        <v>10</v>
      </c>
      <c r="B13" t="s">
        <v>436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436</v>
      </c>
    </row>
    <row r="5" spans="1:5" x14ac:dyDescent="0.25">
      <c r="A5">
        <v>2</v>
      </c>
      <c r="B5">
        <v>0</v>
      </c>
      <c r="C5" t="s">
        <v>436</v>
      </c>
    </row>
    <row r="6" spans="1:5" x14ac:dyDescent="0.25">
      <c r="A6">
        <v>3</v>
      </c>
      <c r="B6">
        <v>0</v>
      </c>
      <c r="C6" t="s">
        <v>436</v>
      </c>
    </row>
    <row r="7" spans="1:5" x14ac:dyDescent="0.25">
      <c r="A7">
        <v>4</v>
      </c>
      <c r="B7">
        <v>0</v>
      </c>
      <c r="C7" t="s">
        <v>436</v>
      </c>
    </row>
    <row r="8" spans="1:5" x14ac:dyDescent="0.25">
      <c r="A8">
        <v>5</v>
      </c>
      <c r="B8">
        <v>0</v>
      </c>
      <c r="C8" t="s">
        <v>436</v>
      </c>
    </row>
    <row r="9" spans="1:5" x14ac:dyDescent="0.25">
      <c r="A9">
        <v>6</v>
      </c>
      <c r="B9">
        <v>0</v>
      </c>
      <c r="C9" t="s">
        <v>436</v>
      </c>
    </row>
    <row r="10" spans="1:5" x14ac:dyDescent="0.25">
      <c r="A10">
        <v>7</v>
      </c>
      <c r="B10">
        <v>0</v>
      </c>
      <c r="C10" t="s">
        <v>436</v>
      </c>
    </row>
    <row r="11" spans="1:5" x14ac:dyDescent="0.25">
      <c r="A11">
        <v>8</v>
      </c>
      <c r="B11">
        <v>0</v>
      </c>
      <c r="C11" t="s">
        <v>436</v>
      </c>
    </row>
    <row r="12" spans="1:5" x14ac:dyDescent="0.25">
      <c r="A12">
        <v>9</v>
      </c>
      <c r="B12">
        <v>0</v>
      </c>
      <c r="C12" t="s">
        <v>436</v>
      </c>
    </row>
    <row r="13" spans="1:5" x14ac:dyDescent="0.25">
      <c r="A13">
        <v>10</v>
      </c>
      <c r="B13">
        <v>0</v>
      </c>
      <c r="C13" t="s">
        <v>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0" workbookViewId="0">
      <selection activeCell="H25" sqref="H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387</v>
      </c>
      <c r="F4" t="s">
        <v>296</v>
      </c>
      <c r="G4">
        <v>110008</v>
      </c>
    </row>
    <row r="5" spans="1:7" x14ac:dyDescent="0.25">
      <c r="A5">
        <v>2</v>
      </c>
      <c r="B5" t="s">
        <v>292</v>
      </c>
      <c r="C5" t="s">
        <v>293</v>
      </c>
      <c r="D5" t="s">
        <v>294</v>
      </c>
      <c r="E5" t="s">
        <v>387</v>
      </c>
      <c r="F5" t="s">
        <v>296</v>
      </c>
      <c r="G5">
        <v>29232</v>
      </c>
    </row>
    <row r="6" spans="1:7" x14ac:dyDescent="0.25">
      <c r="A6">
        <v>3</v>
      </c>
      <c r="B6" t="s">
        <v>388</v>
      </c>
      <c r="C6" t="s">
        <v>320</v>
      </c>
      <c r="D6" t="s">
        <v>321</v>
      </c>
      <c r="E6" t="s">
        <v>322</v>
      </c>
      <c r="F6" t="s">
        <v>323</v>
      </c>
      <c r="G6">
        <v>30172415</v>
      </c>
    </row>
    <row r="7" spans="1:7" x14ac:dyDescent="0.25">
      <c r="A7">
        <v>4</v>
      </c>
      <c r="B7" t="s">
        <v>292</v>
      </c>
      <c r="C7" t="s">
        <v>293</v>
      </c>
      <c r="D7" t="s">
        <v>294</v>
      </c>
      <c r="E7" t="s">
        <v>387</v>
      </c>
      <c r="F7" t="s">
        <v>296</v>
      </c>
      <c r="G7">
        <v>550040</v>
      </c>
    </row>
    <row r="8" spans="1:7" x14ac:dyDescent="0.25">
      <c r="A8">
        <v>4</v>
      </c>
      <c r="B8" t="s">
        <v>389</v>
      </c>
      <c r="C8" t="s">
        <v>390</v>
      </c>
      <c r="D8" t="s">
        <v>391</v>
      </c>
      <c r="E8" t="s">
        <v>392</v>
      </c>
      <c r="F8" t="s">
        <v>393</v>
      </c>
      <c r="G8">
        <v>597400</v>
      </c>
    </row>
    <row r="9" spans="1:7" x14ac:dyDescent="0.25">
      <c r="A9">
        <v>4</v>
      </c>
      <c r="B9" t="s">
        <v>394</v>
      </c>
      <c r="C9" t="s">
        <v>395</v>
      </c>
      <c r="D9" t="s">
        <v>396</v>
      </c>
      <c r="E9" t="s">
        <v>397</v>
      </c>
      <c r="F9" t="s">
        <v>398</v>
      </c>
      <c r="G9">
        <v>632200</v>
      </c>
    </row>
    <row r="10" spans="1:7" x14ac:dyDescent="0.25">
      <c r="A10">
        <v>5</v>
      </c>
      <c r="B10" t="s">
        <v>292</v>
      </c>
      <c r="C10" t="s">
        <v>293</v>
      </c>
      <c r="D10" t="s">
        <v>294</v>
      </c>
      <c r="E10" t="s">
        <v>387</v>
      </c>
      <c r="F10" t="s">
        <v>296</v>
      </c>
      <c r="G10">
        <v>147998.6</v>
      </c>
    </row>
    <row r="11" spans="1:7" x14ac:dyDescent="0.25">
      <c r="A11">
        <v>5</v>
      </c>
      <c r="B11" t="s">
        <v>399</v>
      </c>
      <c r="C11" t="s">
        <v>400</v>
      </c>
      <c r="D11" t="s">
        <v>401</v>
      </c>
      <c r="E11" t="s">
        <v>402</v>
      </c>
      <c r="F11" t="s">
        <v>403</v>
      </c>
      <c r="G11">
        <v>202960</v>
      </c>
    </row>
    <row r="12" spans="1:7" x14ac:dyDescent="0.25">
      <c r="A12">
        <v>5</v>
      </c>
      <c r="B12" t="s">
        <v>404</v>
      </c>
      <c r="C12" t="s">
        <v>405</v>
      </c>
      <c r="D12" t="s">
        <v>406</v>
      </c>
      <c r="E12" t="s">
        <v>407</v>
      </c>
      <c r="F12" t="s">
        <v>408</v>
      </c>
      <c r="G12">
        <v>229100</v>
      </c>
    </row>
    <row r="13" spans="1:7" x14ac:dyDescent="0.25">
      <c r="A13">
        <v>6</v>
      </c>
      <c r="B13" t="s">
        <v>341</v>
      </c>
      <c r="C13" t="s">
        <v>342</v>
      </c>
      <c r="D13" t="s">
        <v>343</v>
      </c>
      <c r="E13" t="s">
        <v>409</v>
      </c>
      <c r="F13" t="s">
        <v>410</v>
      </c>
      <c r="G13">
        <v>156999.62</v>
      </c>
    </row>
    <row r="14" spans="1:7" x14ac:dyDescent="0.25">
      <c r="A14">
        <v>6</v>
      </c>
      <c r="B14" t="s">
        <v>411</v>
      </c>
      <c r="C14" t="s">
        <v>412</v>
      </c>
      <c r="D14" t="s">
        <v>413</v>
      </c>
      <c r="E14" t="s">
        <v>414</v>
      </c>
      <c r="F14" t="s">
        <v>415</v>
      </c>
      <c r="G14">
        <v>168959.8</v>
      </c>
    </row>
    <row r="15" spans="1:7" x14ac:dyDescent="0.25">
      <c r="A15">
        <v>6</v>
      </c>
      <c r="B15" t="s">
        <v>416</v>
      </c>
      <c r="C15" t="s">
        <v>417</v>
      </c>
      <c r="D15" t="s">
        <v>418</v>
      </c>
      <c r="E15" t="s">
        <v>419</v>
      </c>
      <c r="F15" t="s">
        <v>420</v>
      </c>
      <c r="G15">
        <v>173321.4</v>
      </c>
    </row>
    <row r="16" spans="1:7" x14ac:dyDescent="0.25">
      <c r="A16">
        <v>7</v>
      </c>
      <c r="B16" t="s">
        <v>421</v>
      </c>
      <c r="C16" t="s">
        <v>412</v>
      </c>
      <c r="D16" t="s">
        <v>395</v>
      </c>
      <c r="E16" t="s">
        <v>422</v>
      </c>
      <c r="F16" t="s">
        <v>423</v>
      </c>
      <c r="G16">
        <v>239028.28</v>
      </c>
    </row>
    <row r="17" spans="1:7" x14ac:dyDescent="0.25">
      <c r="A17">
        <v>7</v>
      </c>
      <c r="B17" t="s">
        <v>424</v>
      </c>
      <c r="C17" t="s">
        <v>425</v>
      </c>
      <c r="D17" t="s">
        <v>426</v>
      </c>
      <c r="E17" t="s">
        <v>427</v>
      </c>
      <c r="F17" t="s">
        <v>429</v>
      </c>
      <c r="G17">
        <v>245607.03</v>
      </c>
    </row>
    <row r="18" spans="1:7" x14ac:dyDescent="0.25">
      <c r="A18">
        <v>7</v>
      </c>
      <c r="B18" t="s">
        <v>352</v>
      </c>
      <c r="C18" t="s">
        <v>353</v>
      </c>
      <c r="D18" t="s">
        <v>353</v>
      </c>
      <c r="E18" t="s">
        <v>428</v>
      </c>
      <c r="F18" t="s">
        <v>355</v>
      </c>
      <c r="G18">
        <v>219229</v>
      </c>
    </row>
    <row r="19" spans="1:7" x14ac:dyDescent="0.25">
      <c r="A19">
        <v>8</v>
      </c>
      <c r="B19" t="s">
        <v>363</v>
      </c>
      <c r="C19" t="s">
        <v>364</v>
      </c>
      <c r="D19" t="s">
        <v>365</v>
      </c>
      <c r="E19" t="s">
        <v>366</v>
      </c>
      <c r="F19" t="s">
        <v>367</v>
      </c>
      <c r="G19">
        <v>89790.96</v>
      </c>
    </row>
    <row r="20" spans="1:7" x14ac:dyDescent="0.25">
      <c r="A20">
        <v>8</v>
      </c>
      <c r="B20" t="s">
        <v>411</v>
      </c>
      <c r="C20" t="s">
        <v>412</v>
      </c>
      <c r="D20" t="s">
        <v>413</v>
      </c>
      <c r="E20" t="s">
        <v>414</v>
      </c>
      <c r="F20" t="s">
        <v>415</v>
      </c>
      <c r="G20">
        <v>95526</v>
      </c>
    </row>
    <row r="21" spans="1:7" x14ac:dyDescent="0.25">
      <c r="A21">
        <v>8</v>
      </c>
      <c r="B21" t="s">
        <v>430</v>
      </c>
      <c r="C21" t="s">
        <v>431</v>
      </c>
      <c r="D21" t="s">
        <v>431</v>
      </c>
      <c r="E21" t="s">
        <v>432</v>
      </c>
      <c r="F21" t="s">
        <v>433</v>
      </c>
      <c r="G21">
        <v>92463.6</v>
      </c>
    </row>
    <row r="22" spans="1:7" x14ac:dyDescent="0.25">
      <c r="A22">
        <v>9</v>
      </c>
      <c r="B22" t="s">
        <v>434</v>
      </c>
      <c r="C22" t="s">
        <v>377</v>
      </c>
      <c r="D22" t="s">
        <v>378</v>
      </c>
      <c r="E22" t="s">
        <v>435</v>
      </c>
      <c r="G22">
        <v>20000000</v>
      </c>
    </row>
    <row r="23" spans="1:7" x14ac:dyDescent="0.25">
      <c r="A23">
        <v>10</v>
      </c>
      <c r="B23" t="s">
        <v>439</v>
      </c>
      <c r="C23" t="s">
        <v>440</v>
      </c>
      <c r="D23" t="s">
        <v>441</v>
      </c>
      <c r="E23" t="s">
        <v>453</v>
      </c>
      <c r="F23" t="s">
        <v>443</v>
      </c>
      <c r="G23">
        <v>150000</v>
      </c>
    </row>
    <row r="24" spans="1:7" x14ac:dyDescent="0.25">
      <c r="A24">
        <v>10</v>
      </c>
      <c r="B24" t="s">
        <v>454</v>
      </c>
      <c r="C24" t="s">
        <v>455</v>
      </c>
      <c r="D24" t="s">
        <v>456</v>
      </c>
      <c r="E24" t="s">
        <v>457</v>
      </c>
      <c r="F24" t="s">
        <v>460</v>
      </c>
      <c r="G24">
        <v>198000</v>
      </c>
    </row>
    <row r="25" spans="1:7" x14ac:dyDescent="0.25">
      <c r="A25">
        <v>10</v>
      </c>
      <c r="B25" t="s">
        <v>458</v>
      </c>
      <c r="C25" t="s">
        <v>405</v>
      </c>
      <c r="D25" t="s">
        <v>405</v>
      </c>
      <c r="E25" t="s">
        <v>459</v>
      </c>
      <c r="F25" t="s">
        <v>461</v>
      </c>
      <c r="G25">
        <v>20300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2021-07-26T16:55:44Z</dcterms:created>
  <dcterms:modified xsi:type="dcterms:W3CDTF">2021-10-28T18:59:17Z</dcterms:modified>
</cp:coreProperties>
</file>