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13_ncr:1_{56A909FE-D3B8-4085-BF38-37D90C00B0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H19" i="2" l="1"/>
  <c r="F19" i="2"/>
  <c r="I19" i="2" s="1"/>
  <c r="H18" i="2"/>
  <c r="F18" i="2"/>
  <c r="I18" i="2" s="1"/>
  <c r="E18" i="2"/>
  <c r="H17" i="2"/>
  <c r="F17" i="2"/>
  <c r="I17" i="2" s="1"/>
  <c r="E17" i="2"/>
  <c r="H16" i="2"/>
  <c r="F16" i="2"/>
  <c r="I16" i="2" s="1"/>
  <c r="E16" i="2"/>
  <c r="H15" i="2"/>
  <c r="F15" i="2"/>
  <c r="I15" i="2" s="1"/>
  <c r="H14" i="2"/>
  <c r="F14" i="2"/>
  <c r="I14" i="2" s="1"/>
  <c r="E14" i="2"/>
  <c r="H13" i="2"/>
  <c r="F13" i="2"/>
  <c r="I13" i="2" s="1"/>
  <c r="E13" i="2"/>
  <c r="H12" i="2"/>
  <c r="F12" i="2"/>
  <c r="I12" i="2" s="1"/>
  <c r="E12" i="2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</calcChain>
</file>

<file path=xl/sharedStrings.xml><?xml version="1.0" encoding="utf-8"?>
<sst xmlns="http://schemas.openxmlformats.org/spreadsheetml/2006/main" count="108" uniqueCount="60">
  <si>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</si>
  <si>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</si>
  <si>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</si>
  <si>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</si>
  <si>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</si>
  <si>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</si>
  <si>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</si>
  <si>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</si>
  <si>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</si>
  <si>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</si>
  <si>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</si>
  <si>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</si>
  <si>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</si>
  <si>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</si>
  <si>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</si>
  <si>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</si>
  <si>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</si>
  <si>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</si>
  <si>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</si>
  <si>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</si>
  <si>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</si>
  <si>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</si>
  <si>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</si>
  <si>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</si>
  <si>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</si>
  <si>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</si>
  <si>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</si>
  <si>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</si>
  <si>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</si>
  <si>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</si>
  <si>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</si>
  <si>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</si>
  <si>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</si>
  <si>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</si>
  <si>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</si>
  <si>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</si>
  <si>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</si>
  <si>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</si>
  <si>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</si>
  <si>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</si>
  <si>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</si>
  <si>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</si>
  <si>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</si>
  <si>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</si>
  <si>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</si>
  <si>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</si>
  <si>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</si>
  <si>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</si>
  <si>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</si>
  <si>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</si>
  <si>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https://drive.google.com/file/d/1mQi-gQYlkbAjOMTC2MwMHOq0tR2ztVcU/view?usp=share_link</t>
  </si>
  <si>
    <t>Coordinación de Operacaión de Fideicomisos Subsidiarios del FONDECO-DF</t>
  </si>
  <si>
    <t>https://drive.google.com/file/d/1OdieCWt0eRQhn1Tpr5wusbZ0xkrvgtLw/view?usp=share_link</t>
  </si>
  <si>
    <t>https://drive.google.com/file/d/1IbHFuZWlJDLskSceDRRQeDs6up-wfbTG/view?usp=share_link</t>
  </si>
  <si>
    <t>https://drive.google.com/file/d/1ZSps9YUlUz51ACTbn4lUbjKM91w2izXT/view?usp=share_link</t>
  </si>
  <si>
    <t>Clasificación del estado analítico del ejercicio del presupuesto por objeto de gasto Tabla_473324</t>
  </si>
  <si>
    <t>Servicios Personales</t>
  </si>
  <si>
    <t>Marteriales y Suministros</t>
  </si>
  <si>
    <t>Servicios Generales</t>
  </si>
  <si>
    <t>Ayudas, Subsidios y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</si>
</sst>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esupuesto%202022/FLUJO%20DE%20EFECTIVO/FLUJO%20FONDECO%20SEP%202022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"/>
      <sheetName val="FLUJO 2022"/>
      <sheetName val="VARIACION"/>
    </sheetNames>
    <sheetDataSet>
      <sheetData sheetId="0" refreshError="1">
        <row r="16">
          <cell r="U16">
            <v>3552056.96</v>
          </cell>
        </row>
        <row r="37">
          <cell r="U37">
            <v>280407</v>
          </cell>
        </row>
        <row r="54">
          <cell r="U54">
            <v>5202943.04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Sps9YUlUz51ACTbn4lUbjKM91w2izXT/view?usp=share_link" TargetMode="External"/><Relationship Id="rId3" Type="http://schemas.openxmlformats.org/officeDocument/2006/relationships/hyperlink" Target="https://drive.google.com/file/d/1mQi-gQYlkbAjOMTC2MwMHOq0tR2ztVcU/view?usp=share_link" TargetMode="External"/><Relationship Id="rId7" Type="http://schemas.openxmlformats.org/officeDocument/2006/relationships/hyperlink" Target="https://drive.google.com/file/d/1ZSps9YUlUz51ACTbn4lUbjKM91w2izXT/view?usp=share_link" TargetMode="External"/><Relationship Id="rId2" Type="http://schemas.openxmlformats.org/officeDocument/2006/relationships/hyperlink" Target="https://drive.google.com/file/d/1OdieCWt0eRQhn1Tpr5wusbZ0xkrvgtLw/view?usp=share_link" TargetMode="External"/><Relationship Id="rId1" Type="http://schemas.openxmlformats.org/officeDocument/2006/relationships/hyperlink" Target="https://drive.google.com/file/d/1mQi-gQYlkbAjOMTC2MwMHOq0tR2ztVcU/view?usp=share_link" TargetMode="External"/><Relationship Id="rId6" Type="http://schemas.openxmlformats.org/officeDocument/2006/relationships/hyperlink" Target="https://drive.google.com/file/d/1IbHFuZWlJDLskSceDRRQeDs6up-wfbTG/view?usp=share_link" TargetMode="External"/><Relationship Id="rId5" Type="http://schemas.openxmlformats.org/officeDocument/2006/relationships/hyperlink" Target="https://drive.google.com/file/d/1IbHFuZWlJDLskSceDRRQeDs6up-wfbTG/view?usp=share_link" TargetMode="External"/><Relationship Id="rId4" Type="http://schemas.openxmlformats.org/officeDocument/2006/relationships/hyperlink" Target="https://drive.google.com/file/d/1OdieCWt0eRQhn1Tpr5wusbZ0xkrvgtL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1.140625" customWidth="1"/>
    <col min="4" max="4" width="42.28515625" bestFit="1" customWidth="1"/>
    <col min="5" max="5" width="39.5703125" customWidth="1"/>
    <col min="6" max="6" width="40.5703125" bestFit="1" customWidth="1"/>
    <col min="7" max="8" width="12.140625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5.5" x14ac:dyDescent="0.25">
      <c r="A7" s="6" t="s">
        <v>24</v>
      </c>
      <c r="B7" s="6" t="s">
        <v>25</v>
      </c>
      <c r="C7" s="6" t="s">
        <v>26</v>
      </c>
      <c r="D7" s="6" t="s">
        <v>55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31</v>
      </c>
    </row>
    <row r="8" spans="1:9" ht="38.25" x14ac:dyDescent="0.25">
      <c r="A8" s="1">
        <v>2022</v>
      </c>
      <c r="B8" s="2">
        <v>44562</v>
      </c>
      <c r="C8" s="2">
        <v>44651</v>
      </c>
      <c r="D8" s="1">
        <v>1</v>
      </c>
      <c r="E8" s="4" t="s">
        <v>50</v>
      </c>
      <c r="F8" s="8" t="s">
        <v>51</v>
      </c>
      <c r="G8" s="2">
        <v>44666</v>
      </c>
      <c r="H8" s="2">
        <v>44651</v>
      </c>
      <c r="I8" s="1"/>
    </row>
    <row r="9" spans="1:9" ht="38.25" x14ac:dyDescent="0.25">
      <c r="A9" s="1">
        <v>2022</v>
      </c>
      <c r="B9" s="2">
        <v>44562</v>
      </c>
      <c r="C9" s="2">
        <v>44651</v>
      </c>
      <c r="D9" s="1">
        <v>1</v>
      </c>
      <c r="E9" s="4" t="s">
        <v>50</v>
      </c>
      <c r="F9" s="8" t="s">
        <v>51</v>
      </c>
      <c r="G9" s="2">
        <v>44666</v>
      </c>
      <c r="H9" s="2">
        <v>44651</v>
      </c>
      <c r="I9" s="1"/>
    </row>
    <row r="10" spans="1:9" ht="38.25" x14ac:dyDescent="0.25">
      <c r="A10" s="1">
        <v>2022</v>
      </c>
      <c r="B10" s="2">
        <v>44562</v>
      </c>
      <c r="C10" s="2">
        <v>44651</v>
      </c>
      <c r="D10" s="1">
        <v>1</v>
      </c>
      <c r="E10" s="4" t="s">
        <v>50</v>
      </c>
      <c r="F10" s="8" t="s">
        <v>51</v>
      </c>
      <c r="G10" s="2">
        <v>44666</v>
      </c>
      <c r="H10" s="2">
        <v>44651</v>
      </c>
      <c r="I10" s="1"/>
    </row>
    <row r="11" spans="1:9" ht="38.25" x14ac:dyDescent="0.25">
      <c r="A11" s="1">
        <v>2022</v>
      </c>
      <c r="B11" s="2">
        <v>44562</v>
      </c>
      <c r="C11" s="2">
        <v>44651</v>
      </c>
      <c r="D11" s="1">
        <v>1</v>
      </c>
      <c r="E11" s="4" t="s">
        <v>50</v>
      </c>
      <c r="F11" s="8" t="s">
        <v>51</v>
      </c>
      <c r="G11" s="2">
        <v>44666</v>
      </c>
      <c r="H11" s="2">
        <v>44651</v>
      </c>
      <c r="I11" s="1"/>
    </row>
    <row r="12" spans="1:9" ht="25.5" x14ac:dyDescent="0.25">
      <c r="A12" s="1">
        <v>2022</v>
      </c>
      <c r="B12" s="2">
        <v>44652</v>
      </c>
      <c r="C12" s="2">
        <v>44742</v>
      </c>
      <c r="D12" s="1">
        <v>2</v>
      </c>
      <c r="E12" s="5" t="s">
        <v>52</v>
      </c>
      <c r="F12" s="8" t="s">
        <v>51</v>
      </c>
      <c r="G12" s="2">
        <v>44759</v>
      </c>
      <c r="H12" s="2">
        <v>44742</v>
      </c>
      <c r="I12" s="1"/>
    </row>
    <row r="13" spans="1:9" ht="25.5" x14ac:dyDescent="0.25">
      <c r="A13" s="1">
        <v>2022</v>
      </c>
      <c r="B13" s="2">
        <v>44652</v>
      </c>
      <c r="C13" s="2">
        <v>44742</v>
      </c>
      <c r="D13" s="1">
        <v>2</v>
      </c>
      <c r="E13" s="5" t="s">
        <v>52</v>
      </c>
      <c r="F13" s="8" t="s">
        <v>51</v>
      </c>
      <c r="G13" s="2">
        <v>44759</v>
      </c>
      <c r="H13" s="2">
        <v>44742</v>
      </c>
      <c r="I13" s="1"/>
    </row>
    <row r="14" spans="1:9" ht="25.5" x14ac:dyDescent="0.25">
      <c r="A14" s="1">
        <v>2022</v>
      </c>
      <c r="B14" s="2">
        <v>44652</v>
      </c>
      <c r="C14" s="2">
        <v>44742</v>
      </c>
      <c r="D14" s="1">
        <v>2</v>
      </c>
      <c r="E14" s="5" t="s">
        <v>52</v>
      </c>
      <c r="F14" s="8" t="s">
        <v>51</v>
      </c>
      <c r="G14" s="2">
        <v>44759</v>
      </c>
      <c r="H14" s="2">
        <v>44742</v>
      </c>
      <c r="I14" s="1"/>
    </row>
    <row r="15" spans="1:9" ht="25.5" x14ac:dyDescent="0.25">
      <c r="A15" s="1">
        <v>2022</v>
      </c>
      <c r="B15" s="2">
        <v>44652</v>
      </c>
      <c r="C15" s="2">
        <v>44742</v>
      </c>
      <c r="D15" s="1">
        <v>2</v>
      </c>
      <c r="E15" s="5" t="s">
        <v>52</v>
      </c>
      <c r="F15" s="8" t="s">
        <v>51</v>
      </c>
      <c r="G15" s="2">
        <v>44759</v>
      </c>
      <c r="H15" s="2">
        <v>44742</v>
      </c>
      <c r="I15" s="1"/>
    </row>
    <row r="16" spans="1:9" ht="25.5" x14ac:dyDescent="0.25">
      <c r="A16" s="1">
        <v>2022</v>
      </c>
      <c r="B16" s="2">
        <v>44743</v>
      </c>
      <c r="C16" s="2">
        <v>44834</v>
      </c>
      <c r="D16" s="1">
        <v>3</v>
      </c>
      <c r="E16" s="5" t="s">
        <v>53</v>
      </c>
      <c r="F16" s="8" t="s">
        <v>51</v>
      </c>
      <c r="G16" s="2">
        <v>44854</v>
      </c>
      <c r="H16" s="2">
        <v>44834</v>
      </c>
      <c r="I16" s="1"/>
    </row>
    <row r="17" spans="1:9" ht="25.5" x14ac:dyDescent="0.25">
      <c r="A17" s="1">
        <v>2022</v>
      </c>
      <c r="B17" s="2">
        <v>44743</v>
      </c>
      <c r="C17" s="2">
        <v>44834</v>
      </c>
      <c r="D17" s="1">
        <v>3</v>
      </c>
      <c r="E17" s="5" t="s">
        <v>53</v>
      </c>
      <c r="F17" s="8" t="s">
        <v>51</v>
      </c>
      <c r="G17" s="2">
        <v>44854</v>
      </c>
      <c r="H17" s="2">
        <v>44834</v>
      </c>
      <c r="I17" s="1"/>
    </row>
    <row r="18" spans="1:9" ht="25.5" x14ac:dyDescent="0.25">
      <c r="A18" s="1">
        <v>2022</v>
      </c>
      <c r="B18" s="2">
        <v>44743</v>
      </c>
      <c r="C18" s="2">
        <v>44834</v>
      </c>
      <c r="D18" s="1">
        <v>3</v>
      </c>
      <c r="E18" s="5" t="s">
        <v>53</v>
      </c>
      <c r="F18" s="8" t="s">
        <v>51</v>
      </c>
      <c r="G18" s="2">
        <v>44854</v>
      </c>
      <c r="H18" s="2">
        <v>44834</v>
      </c>
      <c r="I18" s="1"/>
    </row>
    <row r="19" spans="1:9" ht="25.5" x14ac:dyDescent="0.25">
      <c r="A19" s="1">
        <v>2022</v>
      </c>
      <c r="B19" s="2">
        <v>44743</v>
      </c>
      <c r="C19" s="2">
        <v>44834</v>
      </c>
      <c r="D19" s="1">
        <v>3</v>
      </c>
      <c r="E19" s="5" t="s">
        <v>53</v>
      </c>
      <c r="F19" s="8" t="s">
        <v>51</v>
      </c>
      <c r="G19" s="2">
        <v>44854</v>
      </c>
      <c r="H19" s="2">
        <v>44834</v>
      </c>
      <c r="I19" s="1"/>
    </row>
    <row r="20" spans="1:9" ht="25.5" x14ac:dyDescent="0.25">
      <c r="A20" s="1">
        <v>2022</v>
      </c>
      <c r="B20" s="2">
        <v>44835</v>
      </c>
      <c r="C20" s="2">
        <v>44896</v>
      </c>
      <c r="D20" s="1">
        <v>4</v>
      </c>
      <c r="E20" s="3" t="s">
        <v>54</v>
      </c>
      <c r="F20" s="8" t="s">
        <v>51</v>
      </c>
      <c r="G20" s="2">
        <v>44937</v>
      </c>
      <c r="H20" s="2">
        <v>44896</v>
      </c>
      <c r="I20" s="1"/>
    </row>
    <row r="21" spans="1:9" ht="25.5" x14ac:dyDescent="0.25">
      <c r="A21" s="1">
        <v>2022</v>
      </c>
      <c r="B21" s="2">
        <v>44835</v>
      </c>
      <c r="C21" s="2">
        <v>44896</v>
      </c>
      <c r="D21" s="1">
        <v>4</v>
      </c>
      <c r="E21" s="3" t="s">
        <v>54</v>
      </c>
      <c r="F21" s="8" t="s">
        <v>51</v>
      </c>
      <c r="G21" s="2">
        <v>44937</v>
      </c>
      <c r="H21" s="2">
        <v>44896</v>
      </c>
      <c r="I21" s="1"/>
    </row>
    <row r="22" spans="1:9" ht="25.5" x14ac:dyDescent="0.25">
      <c r="A22" s="1">
        <v>2022</v>
      </c>
      <c r="B22" s="2">
        <v>44835</v>
      </c>
      <c r="C22" s="2">
        <v>44896</v>
      </c>
      <c r="D22" s="1">
        <v>4</v>
      </c>
      <c r="E22" s="3" t="s">
        <v>54</v>
      </c>
      <c r="F22" s="8" t="s">
        <v>51</v>
      </c>
      <c r="G22" s="2">
        <v>44937</v>
      </c>
      <c r="H22" s="2">
        <v>44896</v>
      </c>
      <c r="I22" s="1"/>
    </row>
    <row r="23" spans="1:9" ht="25.5" x14ac:dyDescent="0.25">
      <c r="A23" s="1">
        <v>2022</v>
      </c>
      <c r="B23" s="2">
        <v>44835</v>
      </c>
      <c r="C23" s="2">
        <v>44896</v>
      </c>
      <c r="D23" s="1">
        <v>4</v>
      </c>
      <c r="E23" s="3" t="s">
        <v>54</v>
      </c>
      <c r="F23" s="8" t="s">
        <v>51</v>
      </c>
      <c r="G23" s="2">
        <v>44937</v>
      </c>
      <c r="H23" s="2">
        <v>44896</v>
      </c>
      <c r="I23" s="1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BD3C93C5-BA52-4B09-AD14-CC9C00BD77E8}"/>
    <hyperlink ref="E12" r:id="rId2" xr:uid="{D908944E-B061-4FCF-B76A-CBF54D9BF0DE}"/>
    <hyperlink ref="E9:E11" r:id="rId3" display="https://drive.google.com/file/d/1mQi-gQYlkbAjOMTC2MwMHOq0tR2ztVcU/view?usp=share_link" xr:uid="{A5032DCD-B398-4139-B51C-33F5E0761822}"/>
    <hyperlink ref="E13:E15" r:id="rId4" display="https://drive.google.com/file/d/1OdieCWt0eRQhn1Tpr5wusbZ0xkrvgtLw/view?usp=share_link" xr:uid="{003B39D0-7570-4645-88A2-A15639A7A052}"/>
    <hyperlink ref="E16" r:id="rId5" xr:uid="{FD469B6D-87D0-41DD-A2EC-B9599811A6D8}"/>
    <hyperlink ref="E17:E19" r:id="rId6" display="https://drive.google.com/file/d/1IbHFuZWlJDLskSceDRRQeDs6up-wfbTG/view?usp=share_link" xr:uid="{DEF0E174-9081-4B58-9FC5-DABF566D49BD}"/>
    <hyperlink ref="E20" r:id="rId7" xr:uid="{23F91F12-687A-42DE-BCB8-1A90214EF0BC}"/>
    <hyperlink ref="E21:E23" r:id="rId8" display="https://drive.google.com/file/d/1ZSps9YUlUz51ACTbn4lUbjKM91w2izXT/view?usp=share_link" xr:uid="{E253C650-3F58-4541-8F04-56A6CF5A26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29.42578125" customWidth="1"/>
    <col min="4" max="4" width="14.42578125" customWidth="1"/>
    <col min="5" max="5" width="15.85546875" customWidth="1"/>
    <col min="6" max="6" width="13.85546875" customWidth="1"/>
    <col min="7" max="7" width="14" customWidth="1"/>
    <col min="8" max="8" width="12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ht="24" x14ac:dyDescent="0.25">
      <c r="A3" s="9" t="s">
        <v>41</v>
      </c>
      <c r="B3" s="9" t="s">
        <v>42</v>
      </c>
      <c r="C3" s="9" t="s">
        <v>43</v>
      </c>
      <c r="D3" s="9" t="s">
        <v>44</v>
      </c>
      <c r="E3" s="9" t="s">
        <v>45</v>
      </c>
      <c r="F3" s="9" t="s">
        <v>46</v>
      </c>
      <c r="G3" s="9" t="s">
        <v>47</v>
      </c>
      <c r="H3" s="9" t="s">
        <v>48</v>
      </c>
      <c r="I3" s="9" t="s">
        <v>49</v>
      </c>
    </row>
    <row r="4" spans="1:9" x14ac:dyDescent="0.25">
      <c r="A4" s="1">
        <v>1</v>
      </c>
      <c r="B4" s="1">
        <v>1000</v>
      </c>
      <c r="C4" s="7" t="s">
        <v>56</v>
      </c>
      <c r="D4" s="1">
        <v>3480146</v>
      </c>
      <c r="E4" s="1">
        <v>0</v>
      </c>
      <c r="F4" s="1">
        <v>3480146</v>
      </c>
      <c r="G4" s="1">
        <v>647926.39</v>
      </c>
      <c r="H4" s="1">
        <f t="shared" ref="H4:H19" si="0">+G4</f>
        <v>647926.39</v>
      </c>
      <c r="I4" s="1">
        <f t="shared" ref="I4:I19" si="1">+F4-H4</f>
        <v>2832219.61</v>
      </c>
    </row>
    <row r="5" spans="1:9" x14ac:dyDescent="0.25">
      <c r="A5" s="1">
        <v>1</v>
      </c>
      <c r="B5" s="1">
        <v>2000</v>
      </c>
      <c r="C5" s="7" t="s">
        <v>57</v>
      </c>
      <c r="D5" s="1">
        <v>280407</v>
      </c>
      <c r="E5" s="1">
        <v>0</v>
      </c>
      <c r="F5" s="1">
        <v>280407</v>
      </c>
      <c r="G5" s="1">
        <v>3526.4</v>
      </c>
      <c r="H5" s="1">
        <f t="shared" si="0"/>
        <v>3526.4</v>
      </c>
      <c r="I5" s="1">
        <f t="shared" si="1"/>
        <v>276880.59999999998</v>
      </c>
    </row>
    <row r="6" spans="1:9" x14ac:dyDescent="0.25">
      <c r="A6" s="1">
        <v>1</v>
      </c>
      <c r="B6" s="1">
        <v>3000</v>
      </c>
      <c r="C6" s="7" t="s">
        <v>58</v>
      </c>
      <c r="D6" s="1">
        <v>5274854</v>
      </c>
      <c r="E6" s="1">
        <v>0</v>
      </c>
      <c r="F6" s="1">
        <v>5274854</v>
      </c>
      <c r="G6" s="1">
        <v>441907.13</v>
      </c>
      <c r="H6" s="1">
        <f t="shared" si="0"/>
        <v>441907.13</v>
      </c>
      <c r="I6" s="1">
        <f t="shared" si="1"/>
        <v>4832946.87</v>
      </c>
    </row>
    <row r="7" spans="1:9" x14ac:dyDescent="0.25">
      <c r="A7" s="1">
        <v>1</v>
      </c>
      <c r="B7" s="1">
        <v>4000</v>
      </c>
      <c r="C7" s="7" t="s">
        <v>59</v>
      </c>
      <c r="D7" s="1">
        <v>35407</v>
      </c>
      <c r="E7" s="1">
        <v>25000000</v>
      </c>
      <c r="F7" s="1">
        <v>25035407</v>
      </c>
      <c r="G7" s="1">
        <v>25000000</v>
      </c>
      <c r="H7" s="1">
        <f t="shared" si="0"/>
        <v>25000000</v>
      </c>
      <c r="I7" s="1">
        <f t="shared" si="1"/>
        <v>35407</v>
      </c>
    </row>
    <row r="8" spans="1:9" x14ac:dyDescent="0.25">
      <c r="A8" s="1">
        <v>2</v>
      </c>
      <c r="B8" s="1">
        <v>1000</v>
      </c>
      <c r="C8" s="7" t="s">
        <v>56</v>
      </c>
      <c r="D8" s="1">
        <v>3480146</v>
      </c>
      <c r="E8" s="1">
        <v>0</v>
      </c>
      <c r="F8" s="1">
        <v>3480146</v>
      </c>
      <c r="G8" s="1">
        <v>1366960.96</v>
      </c>
      <c r="H8" s="1">
        <f t="shared" si="0"/>
        <v>1366960.96</v>
      </c>
      <c r="I8" s="1">
        <f t="shared" si="1"/>
        <v>2113185.04</v>
      </c>
    </row>
    <row r="9" spans="1:9" x14ac:dyDescent="0.25">
      <c r="A9" s="1">
        <v>2</v>
      </c>
      <c r="B9" s="1">
        <v>2000</v>
      </c>
      <c r="C9" s="7" t="s">
        <v>57</v>
      </c>
      <c r="D9" s="1">
        <v>280407</v>
      </c>
      <c r="E9" s="1">
        <v>0</v>
      </c>
      <c r="F9" s="1">
        <v>280407</v>
      </c>
      <c r="G9" s="1">
        <v>14111.8</v>
      </c>
      <c r="H9" s="1">
        <f t="shared" si="0"/>
        <v>14111.8</v>
      </c>
      <c r="I9" s="1">
        <f t="shared" si="1"/>
        <v>266295.2</v>
      </c>
    </row>
    <row r="10" spans="1:9" x14ac:dyDescent="0.25">
      <c r="A10" s="1">
        <v>2</v>
      </c>
      <c r="B10" s="1">
        <v>3000</v>
      </c>
      <c r="C10" s="7" t="s">
        <v>58</v>
      </c>
      <c r="D10" s="1">
        <v>5274854</v>
      </c>
      <c r="E10" s="1">
        <v>0</v>
      </c>
      <c r="F10" s="1">
        <v>5274854</v>
      </c>
      <c r="G10" s="1">
        <v>1221149.8999999999</v>
      </c>
      <c r="H10" s="1">
        <f t="shared" si="0"/>
        <v>1221149.8999999999</v>
      </c>
      <c r="I10" s="1">
        <f t="shared" si="1"/>
        <v>4053704.1</v>
      </c>
    </row>
    <row r="11" spans="1:9" x14ac:dyDescent="0.25">
      <c r="A11" s="1">
        <v>2</v>
      </c>
      <c r="B11" s="1">
        <v>4000</v>
      </c>
      <c r="C11" s="7" t="s">
        <v>59</v>
      </c>
      <c r="D11" s="1">
        <v>35407</v>
      </c>
      <c r="E11" s="1">
        <v>25000000</v>
      </c>
      <c r="F11" s="1">
        <v>25035407</v>
      </c>
      <c r="G11" s="1">
        <v>25000000</v>
      </c>
      <c r="H11" s="1">
        <f t="shared" si="0"/>
        <v>25000000</v>
      </c>
      <c r="I11" s="1">
        <f t="shared" si="1"/>
        <v>35407</v>
      </c>
    </row>
    <row r="12" spans="1:9" x14ac:dyDescent="0.25">
      <c r="A12" s="1">
        <v>3</v>
      </c>
      <c r="B12" s="1">
        <v>1000</v>
      </c>
      <c r="C12" s="7" t="s">
        <v>56</v>
      </c>
      <c r="D12" s="1">
        <v>3480146</v>
      </c>
      <c r="E12" s="1">
        <f>+F12-D12</f>
        <v>71910.959999999963</v>
      </c>
      <c r="F12" s="1">
        <f>+[1]ANALITICO!$U$16</f>
        <v>3552056.96</v>
      </c>
      <c r="G12" s="1">
        <v>2066541.43</v>
      </c>
      <c r="H12" s="1">
        <f t="shared" si="0"/>
        <v>2066541.43</v>
      </c>
      <c r="I12" s="1">
        <f t="shared" si="1"/>
        <v>1485515.53</v>
      </c>
    </row>
    <row r="13" spans="1:9" x14ac:dyDescent="0.25">
      <c r="A13" s="1">
        <v>3</v>
      </c>
      <c r="B13" s="1">
        <v>2000</v>
      </c>
      <c r="C13" s="7" t="s">
        <v>57</v>
      </c>
      <c r="D13" s="1">
        <v>280407</v>
      </c>
      <c r="E13" s="1">
        <f t="shared" ref="E13:E18" si="2">+F13-D13</f>
        <v>0</v>
      </c>
      <c r="F13" s="1">
        <f>+[1]ANALITICO!$U$37</f>
        <v>280407</v>
      </c>
      <c r="G13" s="1">
        <v>18146.600000000002</v>
      </c>
      <c r="H13" s="1">
        <f t="shared" si="0"/>
        <v>18146.600000000002</v>
      </c>
      <c r="I13" s="1">
        <f t="shared" si="1"/>
        <v>262260.40000000002</v>
      </c>
    </row>
    <row r="14" spans="1:9" x14ac:dyDescent="0.25">
      <c r="A14" s="1">
        <v>3</v>
      </c>
      <c r="B14" s="1">
        <v>3000</v>
      </c>
      <c r="C14" s="7" t="s">
        <v>58</v>
      </c>
      <c r="D14" s="1">
        <v>5274854</v>
      </c>
      <c r="E14" s="1">
        <f t="shared" si="2"/>
        <v>-71910.959999999963</v>
      </c>
      <c r="F14" s="1">
        <f>+[1]ANALITICO!$U$54</f>
        <v>5202943.04</v>
      </c>
      <c r="G14" s="1">
        <v>2060883</v>
      </c>
      <c r="H14" s="1">
        <f t="shared" si="0"/>
        <v>2060883</v>
      </c>
      <c r="I14" s="1">
        <f t="shared" si="1"/>
        <v>3142060.04</v>
      </c>
    </row>
    <row r="15" spans="1:9" x14ac:dyDescent="0.25">
      <c r="A15" s="1">
        <v>3</v>
      </c>
      <c r="B15" s="1">
        <v>4000</v>
      </c>
      <c r="C15" s="7" t="s">
        <v>59</v>
      </c>
      <c r="D15" s="1">
        <v>35407</v>
      </c>
      <c r="E15" s="1">
        <v>25000000</v>
      </c>
      <c r="F15" s="1">
        <f>+D15+E15</f>
        <v>25035407</v>
      </c>
      <c r="G15" s="1">
        <v>25000000</v>
      </c>
      <c r="H15" s="1">
        <f t="shared" si="0"/>
        <v>25000000</v>
      </c>
      <c r="I15" s="1">
        <f t="shared" si="1"/>
        <v>35407</v>
      </c>
    </row>
    <row r="16" spans="1:9" x14ac:dyDescent="0.25">
      <c r="A16" s="1">
        <v>4</v>
      </c>
      <c r="B16" s="1">
        <v>1000</v>
      </c>
      <c r="C16" s="7" t="s">
        <v>56</v>
      </c>
      <c r="D16" s="1">
        <v>3480146</v>
      </c>
      <c r="E16" s="1">
        <f>+F16-D16</f>
        <v>71910.959999999963</v>
      </c>
      <c r="F16" s="1">
        <f>+[1]ANALITICO!$U$16</f>
        <v>3552056.96</v>
      </c>
      <c r="G16" s="1">
        <v>2940071.9600000004</v>
      </c>
      <c r="H16" s="1">
        <f t="shared" si="0"/>
        <v>2940071.9600000004</v>
      </c>
      <c r="I16" s="1">
        <f t="shared" si="1"/>
        <v>611984.99999999953</v>
      </c>
    </row>
    <row r="17" spans="1:9" x14ac:dyDescent="0.25">
      <c r="A17" s="1">
        <v>4</v>
      </c>
      <c r="B17" s="1">
        <v>2000</v>
      </c>
      <c r="C17" s="7" t="s">
        <v>57</v>
      </c>
      <c r="D17" s="1">
        <v>280407</v>
      </c>
      <c r="E17" s="1">
        <f t="shared" si="2"/>
        <v>0</v>
      </c>
      <c r="F17" s="1">
        <f>+[1]ANALITICO!$U$37</f>
        <v>280407</v>
      </c>
      <c r="G17" s="1">
        <v>67253.97</v>
      </c>
      <c r="H17" s="1">
        <f t="shared" si="0"/>
        <v>67253.97</v>
      </c>
      <c r="I17" s="1">
        <f t="shared" si="1"/>
        <v>213153.03</v>
      </c>
    </row>
    <row r="18" spans="1:9" x14ac:dyDescent="0.25">
      <c r="A18" s="1">
        <v>4</v>
      </c>
      <c r="B18" s="1">
        <v>3000</v>
      </c>
      <c r="C18" s="7" t="s">
        <v>58</v>
      </c>
      <c r="D18" s="1">
        <v>5274854</v>
      </c>
      <c r="E18" s="1">
        <f t="shared" si="2"/>
        <v>-71910.959999999963</v>
      </c>
      <c r="F18" s="1">
        <f>+[1]ANALITICO!$U$54</f>
        <v>5202943.04</v>
      </c>
      <c r="G18" s="1">
        <v>2924351.17</v>
      </c>
      <c r="H18" s="1">
        <f t="shared" si="0"/>
        <v>2924351.17</v>
      </c>
      <c r="I18" s="1">
        <f t="shared" si="1"/>
        <v>2278591.87</v>
      </c>
    </row>
    <row r="19" spans="1:9" x14ac:dyDescent="0.25">
      <c r="A19" s="1">
        <v>4</v>
      </c>
      <c r="B19" s="1">
        <v>4000</v>
      </c>
      <c r="C19" s="7" t="s">
        <v>59</v>
      </c>
      <c r="D19" s="1">
        <v>35407</v>
      </c>
      <c r="E19" s="1">
        <v>25000000</v>
      </c>
      <c r="F19" s="1">
        <f>+D19+E19</f>
        <v>25035407</v>
      </c>
      <c r="G19" s="1">
        <v>25000000</v>
      </c>
      <c r="H19" s="1">
        <f t="shared" si="0"/>
        <v>25000000</v>
      </c>
      <c r="I19" s="1">
        <f t="shared" si="1"/>
        <v>35407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2023-02-22T18:40:11Z</dcterms:created>
  <dcterms:modified xsi:type="dcterms:W3CDTF">2023-03-10T20:13:56Z</dcterms:modified>
</cp:coreProperties>
</file>