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2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AE28" i="1" l="1"/>
  <c r="AE12" i="1"/>
  <c r="AE24" i="1"/>
  <c r="Z28" i="1"/>
  <c r="Z17" i="1"/>
  <c r="Z27" i="1"/>
  <c r="AE16" i="1"/>
  <c r="Z25" i="1"/>
  <c r="Z21" i="1"/>
  <c r="AE17" i="1"/>
  <c r="AE18" i="1"/>
  <c r="AE14" i="1"/>
  <c r="AE25" i="1"/>
  <c r="Z22" i="1"/>
  <c r="Z12" i="1"/>
  <c r="AE11" i="1"/>
  <c r="Z23" i="1"/>
  <c r="AE8" i="1"/>
  <c r="AE23" i="1"/>
  <c r="Z13" i="1"/>
  <c r="AE26" i="1"/>
  <c r="AE19" i="1"/>
  <c r="Z18" i="1"/>
  <c r="Z15" i="1"/>
  <c r="Z10" i="1"/>
  <c r="Z26" i="1"/>
  <c r="Z24" i="1"/>
  <c r="AE9" i="1"/>
  <c r="Z20" i="1"/>
  <c r="AE22" i="1"/>
  <c r="Z11" i="1"/>
  <c r="AE13" i="1"/>
  <c r="AE27" i="1"/>
  <c r="Z8" i="1"/>
  <c r="Z16" i="1"/>
  <c r="Z19" i="1"/>
  <c r="AE20" i="1"/>
  <c r="AE15" i="1"/>
  <c r="AE21" i="1"/>
  <c r="Z9" i="1"/>
  <c r="Z14" i="1"/>
  <c r="AE10" i="1"/>
</calcChain>
</file>

<file path=xl/sharedStrings.xml><?xml version="1.0" encoding="utf-8"?>
<sst xmlns="http://schemas.openxmlformats.org/spreadsheetml/2006/main" count="649" uniqueCount="210">
  <si>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</si>
  <si>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</si>
  <si>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</si>
  <si>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</si>
  <si>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</si>
  <si>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</si>
  <si>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</si>
  <si>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</si>
  <si>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</si>
  <si>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</si>
  <si>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</si>
  <si>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</si>
  <si>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</si>
  <si>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</si>
  <si>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</si>
  <si>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</si>
  <si>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</si>
  <si>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</si>
  <si>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</si>
  <si>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</si>
  <si>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</si>
  <si>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</si>
  <si>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</si>
  <si>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</si>
  <si>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</si>
  <si>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</si>
  <si>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</si>
  <si>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</si>
  <si>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</si>
  <si>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</si>
  <si>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</si>
  <si>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</si>
  <si>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</si>
  <si>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</si>
  <si>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</si>
  <si>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</si>
  <si>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</si>
  <si>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</si>
  <si>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</si>
  <si>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</si>
  <si>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</si>
  <si>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</si>
  <si>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</si>
  <si>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</si>
  <si>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</si>
  <si>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</si>
  <si>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</si>
  <si>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</si>
  <si>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</si>
  <si>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</si>
  <si>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</si>
  <si>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</si>
  <si>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</si>
  <si>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</si>
  <si>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</si>
  <si>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</si>
  <si>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</si>
  <si>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</si>
  <si>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</si>
  <si>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</si>
  <si>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</si>
  <si>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</si>
  <si>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</si>
  <si>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</si>
  <si>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</si>
  <si>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</si>
  <si>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</si>
  <si>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</si>
  <si>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</si>
  <si>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</si>
  <si>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</si>
  <si>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</si>
  <si>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</si>
  <si>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</si>
  <si>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</si>
  <si>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</si>
  <si>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</si>
  <si>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</si>
  <si>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</si>
  <si>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</si>
  <si>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</si>
  <si>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</si>
  <si>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</si>
  <si>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</si>
  <si>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</si>
  <si>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</si>
  <si>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</si>
  <si>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</si>
  <si>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</si>
  <si>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</si>
  <si>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</si>
  <si>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</si>
  <si>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</si>
  <si>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</si>
  <si>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</si>
  <si>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</si>
  <si>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</si>
  <si>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</si>
  <si>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</si>
  <si>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</si>
  <si>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</si>
  <si>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</si>
  <si>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</si>
  <si>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</si>
  <si>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</si>
  <si>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</si>
  <si>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</si>
  <si>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</si>
  <si>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</si>
  <si>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</si>
  <si>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</si>
  <si>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</si>
  <si>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</si>
  <si>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</si>
  <si>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Director General del Instituto para la Seguridad de las Construcciones en el D.F.</t>
  </si>
  <si>
    <t>Directora de Dictámenes de Seguridad Estructural de Edificaciones Existente</t>
  </si>
  <si>
    <t>Director de Revisión de Seguridad Estructural</t>
  </si>
  <si>
    <t>Coordinadora de Asuntos Jurídicos</t>
  </si>
  <si>
    <t>Coordinador de Administración y Finanzas</t>
  </si>
  <si>
    <t>Subdirectora de Administración de la Información</t>
  </si>
  <si>
    <t>Subdirector de Control de Directores Responsables de Obra, Corresponsables y Revisores</t>
  </si>
  <si>
    <t>Subdirectora de Estudios e Investigaciones</t>
  </si>
  <si>
    <t>Subdirector de Evaluación de Seguridad Estructural de Edificios Privados</t>
  </si>
  <si>
    <t>Subdirectora de Evaluación de Seguridad Estructural de Edificios Públicos</t>
  </si>
  <si>
    <t>Subdirector de Análisis de Proyectos y Obras del Grupo A</t>
  </si>
  <si>
    <t>Subdirector de Análisis de Proyectos y Obras del Grupo B</t>
  </si>
  <si>
    <t>Órgano Interno de Control</t>
  </si>
  <si>
    <t>J.U.D. de Evaluación de Edificios Privados</t>
  </si>
  <si>
    <t>J.U.D. de Evaluación de Edificios Públicos</t>
  </si>
  <si>
    <t>J.U.D. de Análisis de Proyectos del Grupo A</t>
  </si>
  <si>
    <t>J.U.D. de Análisis de Proyectos del Grupo B</t>
  </si>
  <si>
    <t>J.U.D. de Acervo documental</t>
  </si>
  <si>
    <t>J.U.D. de Registro y Control de Responsivas</t>
  </si>
  <si>
    <t>Enlace "A" de Evaluación de Edificios Públicos</t>
  </si>
  <si>
    <t>Enlace "A" de Evaluación de Edificios Privados</t>
  </si>
  <si>
    <t>Dirección General del Instituto para la Seguridad de las Construcciones en el D.F.</t>
  </si>
  <si>
    <t>Dirección de Dictámenes de Seguridad Estructural de Edificaciones Existente</t>
  </si>
  <si>
    <t>Dirección de Revisión de Seguridad Estructural</t>
  </si>
  <si>
    <t>Subdirección de Evaluación de Seguridad Estructural de Edificios Privados</t>
  </si>
  <si>
    <t>Subdirección de Evaluación de Seguridad Estructural de Edificios Públicos</t>
  </si>
  <si>
    <t>Subdirección de Análisis de Proyectos y Obras del Grupo A</t>
  </si>
  <si>
    <t>Subdirección de Análisis de Proyectos y Obras del Grupo B</t>
  </si>
  <si>
    <t>Coordinación de Administración y Finanzas</t>
  </si>
  <si>
    <t>Subdirección de Control de Directores Responsables de Obra, Corresponsables y Revisores</t>
  </si>
  <si>
    <t>Renato</t>
  </si>
  <si>
    <t>Berrón</t>
  </si>
  <si>
    <t>Ruíz</t>
  </si>
  <si>
    <t>Laura</t>
  </si>
  <si>
    <t xml:space="preserve">Suárez </t>
  </si>
  <si>
    <t>Medina</t>
  </si>
  <si>
    <t>Fabián</t>
  </si>
  <si>
    <t xml:space="preserve">Martínez </t>
  </si>
  <si>
    <t>del Valle</t>
  </si>
  <si>
    <t>Georgina</t>
  </si>
  <si>
    <t>Becerril</t>
  </si>
  <si>
    <t>Gutierrez</t>
  </si>
  <si>
    <t>Ruendy</t>
  </si>
  <si>
    <t>Mena</t>
  </si>
  <si>
    <t>Leticia Guadalupe</t>
  </si>
  <si>
    <t xml:space="preserve">López </t>
  </si>
  <si>
    <t>Jiménez</t>
  </si>
  <si>
    <t xml:space="preserve">Ricardo </t>
  </si>
  <si>
    <t>Alejandre</t>
  </si>
  <si>
    <t>Melgarejo</t>
  </si>
  <si>
    <t>Paulina Araceli</t>
  </si>
  <si>
    <t>Aguilar</t>
  </si>
  <si>
    <t>Ortega</t>
  </si>
  <si>
    <t xml:space="preserve">Fernando </t>
  </si>
  <si>
    <t>Espino</t>
  </si>
  <si>
    <t>Melchor</t>
  </si>
  <si>
    <t>Nelly Ivonne</t>
  </si>
  <si>
    <t>Valencia</t>
  </si>
  <si>
    <t>Guzmán</t>
  </si>
  <si>
    <t>Eric Efrén</t>
  </si>
  <si>
    <t>Ramírez</t>
  </si>
  <si>
    <t>Díaz</t>
  </si>
  <si>
    <t xml:space="preserve">Oscar Saúl </t>
  </si>
  <si>
    <t>García</t>
  </si>
  <si>
    <t>Hernández</t>
  </si>
  <si>
    <t>Perla Xochitl</t>
  </si>
  <si>
    <t>Rojas</t>
  </si>
  <si>
    <t>José Manuel</t>
  </si>
  <si>
    <t>Pedroza</t>
  </si>
  <si>
    <t>Cabrera</t>
  </si>
  <si>
    <t>Israel</t>
  </si>
  <si>
    <t>Bernabé</t>
  </si>
  <si>
    <t xml:space="preserve">Aparicio </t>
  </si>
  <si>
    <t>Edgar Adrián</t>
  </si>
  <si>
    <t>Romo</t>
  </si>
  <si>
    <t>Santiago</t>
  </si>
  <si>
    <t>Víctor Manuel</t>
  </si>
  <si>
    <t>Espinosa</t>
  </si>
  <si>
    <t>Cruz</t>
  </si>
  <si>
    <t>Marco Antonio</t>
  </si>
  <si>
    <t>Vázquez</t>
  </si>
  <si>
    <t>Manzano</t>
  </si>
  <si>
    <t xml:space="preserve">Lucina </t>
  </si>
  <si>
    <t>Durán</t>
  </si>
  <si>
    <t>Calero</t>
  </si>
  <si>
    <t>Omar Rodolfo</t>
  </si>
  <si>
    <t xml:space="preserve">Escalante </t>
  </si>
  <si>
    <t xml:space="preserve">García </t>
  </si>
  <si>
    <t>Abraham</t>
  </si>
  <si>
    <t xml:space="preserve">Castilla </t>
  </si>
  <si>
    <t>J.U.D. de Finanzas, Compras y Control de Materiales</t>
  </si>
  <si>
    <t>Enlace de Gestión de Edificios Públicos y Privados</t>
  </si>
  <si>
    <t>Enlace de Gestión Administrativa</t>
  </si>
  <si>
    <t>N/A</t>
  </si>
  <si>
    <t>De acuerdo a lo establecido en la Circular Uno 2019, Normatividad en Materia de Administración de Recursos, le informo que el Instituto para la Seguridad de las Construcciones, no tiene asignada la partida presupuestal 3751 "Viáticos en el país", 3761 ""Viáticos en el Extranjero" y 3781 “Servicios integrales de traslado y viáticos” del Clasificador por Objeto del Gasto vigente.</t>
  </si>
  <si>
    <t>https://drive.google.com/file/d/1O8JNGWoPHbVBVhxuclJqt_W4b5RGdErs/view?usp=share_link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</si>
</sst>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tabSelected="1" topLeftCell="A9" workbookViewId="0">
      <selection activeCell="A29" sqref="A29:X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44652</v>
      </c>
      <c r="C8" s="3">
        <v>44742</v>
      </c>
      <c r="D8" t="s">
        <v>91</v>
      </c>
      <c r="E8" s="4">
        <v>46</v>
      </c>
      <c r="F8" t="s">
        <v>114</v>
      </c>
      <c r="G8" t="s">
        <v>114</v>
      </c>
      <c r="H8" t="s">
        <v>135</v>
      </c>
      <c r="I8" t="s">
        <v>144</v>
      </c>
      <c r="J8" t="s">
        <v>145</v>
      </c>
      <c r="K8" t="s">
        <v>146</v>
      </c>
      <c r="L8" t="s">
        <v>101</v>
      </c>
      <c r="M8" t="s">
        <v>207</v>
      </c>
      <c r="N8" t="s">
        <v>103</v>
      </c>
      <c r="O8">
        <v>0</v>
      </c>
      <c r="P8">
        <v>0</v>
      </c>
      <c r="Q8" t="s">
        <v>207</v>
      </c>
      <c r="R8" t="s">
        <v>207</v>
      </c>
      <c r="S8" t="s">
        <v>207</v>
      </c>
      <c r="T8" t="s">
        <v>207</v>
      </c>
      <c r="U8" t="s">
        <v>207</v>
      </c>
      <c r="V8" t="s">
        <v>207</v>
      </c>
      <c r="W8" t="s">
        <v>207</v>
      </c>
      <c r="Z8" s="5" t="str">
        <f ca="1">HYPERLINK("#"&amp;CELL("direccion",Tabla_471737!A4),"1")</f>
        <v>1</v>
      </c>
      <c r="AA8">
        <v>0</v>
      </c>
      <c r="AB8">
        <v>0</v>
      </c>
      <c r="AD8" s="5" t="s">
        <v>209</v>
      </c>
      <c r="AE8" s="5" t="str">
        <f ca="1">HYPERLINK("#"&amp;CELL("direccion",Tabla_471738!A4),"1")</f>
        <v>1</v>
      </c>
      <c r="AF8" s="5" t="s">
        <v>209</v>
      </c>
      <c r="AG8" t="s">
        <v>142</v>
      </c>
      <c r="AH8" s="3">
        <v>45004</v>
      </c>
      <c r="AI8" s="3">
        <v>45004</v>
      </c>
      <c r="AJ8" t="s">
        <v>208</v>
      </c>
    </row>
    <row r="9" spans="1:36" x14ac:dyDescent="0.25">
      <c r="A9">
        <v>2022</v>
      </c>
      <c r="B9" s="3">
        <v>44652</v>
      </c>
      <c r="C9" s="3">
        <v>44742</v>
      </c>
      <c r="D9" t="s">
        <v>91</v>
      </c>
      <c r="E9" s="4">
        <v>40</v>
      </c>
      <c r="F9" t="s">
        <v>115</v>
      </c>
      <c r="G9" t="s">
        <v>115</v>
      </c>
      <c r="H9" t="s">
        <v>135</v>
      </c>
      <c r="I9" t="s">
        <v>147</v>
      </c>
      <c r="J9" t="s">
        <v>148</v>
      </c>
      <c r="K9" t="s">
        <v>149</v>
      </c>
      <c r="L9" t="s">
        <v>101</v>
      </c>
      <c r="M9" t="s">
        <v>207</v>
      </c>
      <c r="N9" t="s">
        <v>103</v>
      </c>
      <c r="O9">
        <v>0</v>
      </c>
      <c r="P9">
        <v>0</v>
      </c>
      <c r="Q9" t="s">
        <v>207</v>
      </c>
      <c r="R9" t="s">
        <v>207</v>
      </c>
      <c r="S9" t="s">
        <v>207</v>
      </c>
      <c r="T9" t="s">
        <v>207</v>
      </c>
      <c r="U9" t="s">
        <v>207</v>
      </c>
      <c r="V9" t="s">
        <v>207</v>
      </c>
      <c r="W9" t="s">
        <v>207</v>
      </c>
      <c r="Z9" s="5" t="str">
        <f ca="1">HYPERLINK("#"&amp;CELL("direccion",Tabla_471737!A5),"2")</f>
        <v>2</v>
      </c>
      <c r="AA9">
        <v>0</v>
      </c>
      <c r="AB9">
        <v>0</v>
      </c>
      <c r="AD9" s="5" t="s">
        <v>209</v>
      </c>
      <c r="AE9" s="5" t="str">
        <f ca="1">HYPERLINK("#"&amp;CELL("direccion",Tabla_471738!A5),"2")</f>
        <v>2</v>
      </c>
      <c r="AF9" s="5" t="s">
        <v>209</v>
      </c>
      <c r="AG9" t="s">
        <v>142</v>
      </c>
      <c r="AH9" s="3">
        <v>45004</v>
      </c>
      <c r="AI9" s="3">
        <v>45004</v>
      </c>
      <c r="AJ9" t="s">
        <v>208</v>
      </c>
    </row>
    <row r="10" spans="1:36" x14ac:dyDescent="0.25">
      <c r="A10">
        <v>2022</v>
      </c>
      <c r="B10" s="3">
        <v>44652</v>
      </c>
      <c r="C10" s="3">
        <v>44742</v>
      </c>
      <c r="D10" t="s">
        <v>91</v>
      </c>
      <c r="E10" s="4">
        <v>40</v>
      </c>
      <c r="F10" t="s">
        <v>116</v>
      </c>
      <c r="G10" t="s">
        <v>116</v>
      </c>
      <c r="H10" t="s">
        <v>135</v>
      </c>
      <c r="I10" t="s">
        <v>150</v>
      </c>
      <c r="J10" t="s">
        <v>151</v>
      </c>
      <c r="K10" t="s">
        <v>152</v>
      </c>
      <c r="L10" t="s">
        <v>101</v>
      </c>
      <c r="M10" t="s">
        <v>207</v>
      </c>
      <c r="N10" t="s">
        <v>103</v>
      </c>
      <c r="O10">
        <v>0</v>
      </c>
      <c r="P10">
        <v>0</v>
      </c>
      <c r="Q10" t="s">
        <v>207</v>
      </c>
      <c r="R10" t="s">
        <v>207</v>
      </c>
      <c r="S10" t="s">
        <v>207</v>
      </c>
      <c r="T10" t="s">
        <v>207</v>
      </c>
      <c r="U10" t="s">
        <v>207</v>
      </c>
      <c r="V10" t="s">
        <v>207</v>
      </c>
      <c r="W10" t="s">
        <v>207</v>
      </c>
      <c r="Z10" s="5" t="str">
        <f ca="1">HYPERLINK("#"&amp;CELL("direccion",Tabla_471737!A6),"3")</f>
        <v>3</v>
      </c>
      <c r="AA10">
        <v>0</v>
      </c>
      <c r="AB10">
        <v>0</v>
      </c>
      <c r="AD10" s="5" t="s">
        <v>209</v>
      </c>
      <c r="AE10" s="5" t="str">
        <f ca="1">HYPERLINK("#"&amp;CELL("direccion",Tabla_471738!A6),"3")</f>
        <v>3</v>
      </c>
      <c r="AF10" s="5" t="s">
        <v>209</v>
      </c>
      <c r="AG10" t="s">
        <v>142</v>
      </c>
      <c r="AH10" s="3">
        <v>45004</v>
      </c>
      <c r="AI10" s="3">
        <v>45004</v>
      </c>
      <c r="AJ10" t="s">
        <v>208</v>
      </c>
    </row>
    <row r="11" spans="1:36" x14ac:dyDescent="0.25">
      <c r="A11">
        <v>2022</v>
      </c>
      <c r="B11" s="3">
        <v>44652</v>
      </c>
      <c r="C11" s="3">
        <v>44742</v>
      </c>
      <c r="D11" t="s">
        <v>91</v>
      </c>
      <c r="E11" s="4">
        <v>34</v>
      </c>
      <c r="F11" t="s">
        <v>117</v>
      </c>
      <c r="G11" t="s">
        <v>126</v>
      </c>
      <c r="H11" t="s">
        <v>135</v>
      </c>
      <c r="I11" t="s">
        <v>153</v>
      </c>
      <c r="J11" t="s">
        <v>154</v>
      </c>
      <c r="K11" t="s">
        <v>155</v>
      </c>
      <c r="L11" t="s">
        <v>101</v>
      </c>
      <c r="M11" t="s">
        <v>207</v>
      </c>
      <c r="N11" t="s">
        <v>103</v>
      </c>
      <c r="O11">
        <v>0</v>
      </c>
      <c r="P11">
        <v>0</v>
      </c>
      <c r="Q11" t="s">
        <v>207</v>
      </c>
      <c r="R11" t="s">
        <v>207</v>
      </c>
      <c r="S11" t="s">
        <v>207</v>
      </c>
      <c r="T11" t="s">
        <v>207</v>
      </c>
      <c r="U11" t="s">
        <v>207</v>
      </c>
      <c r="V11" t="s">
        <v>207</v>
      </c>
      <c r="W11" t="s">
        <v>207</v>
      </c>
      <c r="Z11" s="5" t="str">
        <f ca="1">HYPERLINK("#"&amp;CELL("direccion",Tabla_471737!A7),"4")</f>
        <v>4</v>
      </c>
      <c r="AA11">
        <v>0</v>
      </c>
      <c r="AB11">
        <v>0</v>
      </c>
      <c r="AD11" s="5" t="s">
        <v>209</v>
      </c>
      <c r="AE11" s="5" t="str">
        <f ca="1">HYPERLINK("#"&amp;CELL("direccion",Tabla_471738!A7),"4")</f>
        <v>4</v>
      </c>
      <c r="AF11" s="5" t="s">
        <v>209</v>
      </c>
      <c r="AG11" t="s">
        <v>142</v>
      </c>
      <c r="AH11" s="3">
        <v>45004</v>
      </c>
      <c r="AI11" s="3">
        <v>45004</v>
      </c>
      <c r="AJ11" t="s">
        <v>208</v>
      </c>
    </row>
    <row r="12" spans="1:36" x14ac:dyDescent="0.25">
      <c r="A12">
        <v>2022</v>
      </c>
      <c r="B12" s="3">
        <v>44652</v>
      </c>
      <c r="C12" s="3">
        <v>44742</v>
      </c>
      <c r="D12" t="s">
        <v>91</v>
      </c>
      <c r="E12" s="4">
        <v>34</v>
      </c>
      <c r="F12" t="s">
        <v>118</v>
      </c>
      <c r="G12" t="s">
        <v>117</v>
      </c>
      <c r="H12" t="s">
        <v>135</v>
      </c>
      <c r="I12" t="s">
        <v>156</v>
      </c>
      <c r="J12" t="s">
        <v>157</v>
      </c>
      <c r="K12" t="s">
        <v>151</v>
      </c>
      <c r="L12" t="s">
        <v>101</v>
      </c>
      <c r="M12" t="s">
        <v>207</v>
      </c>
      <c r="N12" t="s">
        <v>103</v>
      </c>
      <c r="O12">
        <v>0</v>
      </c>
      <c r="P12">
        <v>0</v>
      </c>
      <c r="Q12" t="s">
        <v>207</v>
      </c>
      <c r="R12" t="s">
        <v>207</v>
      </c>
      <c r="S12" t="s">
        <v>207</v>
      </c>
      <c r="T12" t="s">
        <v>207</v>
      </c>
      <c r="U12" t="s">
        <v>207</v>
      </c>
      <c r="V12" t="s">
        <v>207</v>
      </c>
      <c r="W12" t="s">
        <v>207</v>
      </c>
      <c r="Z12" s="5" t="str">
        <f ca="1">HYPERLINK("#"&amp;CELL("direccion",Tabla_471737!A8),"5")</f>
        <v>5</v>
      </c>
      <c r="AA12">
        <v>0</v>
      </c>
      <c r="AB12">
        <v>0</v>
      </c>
      <c r="AD12" s="5" t="s">
        <v>209</v>
      </c>
      <c r="AE12" s="5" t="str">
        <f ca="1">HYPERLINK("#"&amp;CELL("direccion",Tabla_471738!A8),"5")</f>
        <v>5</v>
      </c>
      <c r="AF12" s="5" t="s">
        <v>209</v>
      </c>
      <c r="AG12" t="s">
        <v>142</v>
      </c>
      <c r="AH12" s="3">
        <v>45004</v>
      </c>
      <c r="AI12" s="3">
        <v>45004</v>
      </c>
      <c r="AJ12" t="s">
        <v>208</v>
      </c>
    </row>
    <row r="13" spans="1:36" x14ac:dyDescent="0.25">
      <c r="A13">
        <v>2022</v>
      </c>
      <c r="B13" s="3">
        <v>44652</v>
      </c>
      <c r="C13" s="3">
        <v>44742</v>
      </c>
      <c r="D13" t="s">
        <v>91</v>
      </c>
      <c r="E13" s="4">
        <v>29</v>
      </c>
      <c r="F13" t="s">
        <v>119</v>
      </c>
      <c r="G13" t="s">
        <v>118</v>
      </c>
      <c r="H13" t="s">
        <v>135</v>
      </c>
      <c r="I13" t="s">
        <v>158</v>
      </c>
      <c r="J13" t="s">
        <v>159</v>
      </c>
      <c r="K13" t="s">
        <v>160</v>
      </c>
      <c r="L13" t="s">
        <v>101</v>
      </c>
      <c r="M13" t="s">
        <v>207</v>
      </c>
      <c r="N13" t="s">
        <v>103</v>
      </c>
      <c r="O13">
        <v>0</v>
      </c>
      <c r="P13">
        <v>0</v>
      </c>
      <c r="Q13" t="s">
        <v>207</v>
      </c>
      <c r="R13" t="s">
        <v>207</v>
      </c>
      <c r="S13" t="s">
        <v>207</v>
      </c>
      <c r="T13" t="s">
        <v>207</v>
      </c>
      <c r="U13" t="s">
        <v>207</v>
      </c>
      <c r="V13" t="s">
        <v>207</v>
      </c>
      <c r="W13" t="s">
        <v>207</v>
      </c>
      <c r="Z13" s="5" t="str">
        <f ca="1">HYPERLINK("#"&amp;CELL("direccion",Tabla_471737!A9),"6")</f>
        <v>6</v>
      </c>
      <c r="AA13">
        <v>0</v>
      </c>
      <c r="AB13">
        <v>0</v>
      </c>
      <c r="AD13" s="5" t="s">
        <v>209</v>
      </c>
      <c r="AE13" s="5" t="str">
        <f ca="1">HYPERLINK("#"&amp;CELL("direccion",Tabla_471738!A9),"6")</f>
        <v>6</v>
      </c>
      <c r="AF13" s="5" t="s">
        <v>209</v>
      </c>
      <c r="AG13" t="s">
        <v>142</v>
      </c>
      <c r="AH13" s="3">
        <v>45004</v>
      </c>
      <c r="AI13" s="3">
        <v>45004</v>
      </c>
      <c r="AJ13" t="s">
        <v>208</v>
      </c>
    </row>
    <row r="14" spans="1:36" x14ac:dyDescent="0.25">
      <c r="A14">
        <v>2022</v>
      </c>
      <c r="B14" s="3">
        <v>44652</v>
      </c>
      <c r="C14" s="3">
        <v>44742</v>
      </c>
      <c r="D14" t="s">
        <v>91</v>
      </c>
      <c r="E14" s="4">
        <v>29</v>
      </c>
      <c r="F14" t="s">
        <v>120</v>
      </c>
      <c r="G14" t="s">
        <v>119</v>
      </c>
      <c r="H14" t="s">
        <v>135</v>
      </c>
      <c r="I14" t="s">
        <v>161</v>
      </c>
      <c r="J14" t="s">
        <v>162</v>
      </c>
      <c r="K14" t="s">
        <v>163</v>
      </c>
      <c r="L14" t="s">
        <v>101</v>
      </c>
      <c r="M14" t="s">
        <v>207</v>
      </c>
      <c r="N14" t="s">
        <v>103</v>
      </c>
      <c r="O14">
        <v>0</v>
      </c>
      <c r="P14">
        <v>0</v>
      </c>
      <c r="Q14" t="s">
        <v>207</v>
      </c>
      <c r="R14" t="s">
        <v>207</v>
      </c>
      <c r="S14" t="s">
        <v>207</v>
      </c>
      <c r="T14" t="s">
        <v>207</v>
      </c>
      <c r="U14" t="s">
        <v>207</v>
      </c>
      <c r="V14" t="s">
        <v>207</v>
      </c>
      <c r="W14" t="s">
        <v>207</v>
      </c>
      <c r="Z14" s="5" t="str">
        <f ca="1">HYPERLINK("#"&amp;CELL("direccion",Tabla_471737!A10),"7")</f>
        <v>7</v>
      </c>
      <c r="AA14">
        <v>0</v>
      </c>
      <c r="AB14">
        <v>0</v>
      </c>
      <c r="AD14" s="5" t="s">
        <v>209</v>
      </c>
      <c r="AE14" s="5" t="str">
        <f ca="1">HYPERLINK("#"&amp;CELL("direccion",Tabla_471738!A10),"7")</f>
        <v>7</v>
      </c>
      <c r="AF14" s="5" t="s">
        <v>209</v>
      </c>
      <c r="AG14" t="s">
        <v>142</v>
      </c>
      <c r="AH14" s="3">
        <v>45004</v>
      </c>
      <c r="AI14" s="3">
        <v>45004</v>
      </c>
      <c r="AJ14" t="s">
        <v>208</v>
      </c>
    </row>
    <row r="15" spans="1:36" x14ac:dyDescent="0.25">
      <c r="A15">
        <v>2022</v>
      </c>
      <c r="B15" s="3">
        <v>44652</v>
      </c>
      <c r="C15" s="3">
        <v>44742</v>
      </c>
      <c r="D15" t="s">
        <v>91</v>
      </c>
      <c r="E15" s="4">
        <v>29</v>
      </c>
      <c r="F15" t="s">
        <v>121</v>
      </c>
      <c r="G15" t="s">
        <v>120</v>
      </c>
      <c r="H15" t="s">
        <v>135</v>
      </c>
      <c r="I15" t="s">
        <v>164</v>
      </c>
      <c r="J15" t="s">
        <v>165</v>
      </c>
      <c r="K15" t="s">
        <v>166</v>
      </c>
      <c r="L15" t="s">
        <v>101</v>
      </c>
      <c r="M15" t="s">
        <v>207</v>
      </c>
      <c r="N15" t="s">
        <v>103</v>
      </c>
      <c r="O15">
        <v>0</v>
      </c>
      <c r="P15">
        <v>0</v>
      </c>
      <c r="Q15" t="s">
        <v>207</v>
      </c>
      <c r="R15" t="s">
        <v>207</v>
      </c>
      <c r="S15" t="s">
        <v>207</v>
      </c>
      <c r="T15" t="s">
        <v>207</v>
      </c>
      <c r="U15" t="s">
        <v>207</v>
      </c>
      <c r="V15" t="s">
        <v>207</v>
      </c>
      <c r="W15" t="s">
        <v>207</v>
      </c>
      <c r="Z15" s="5" t="str">
        <f ca="1">HYPERLINK("#"&amp;CELL("direccion",Tabla_471737!A11),"8")</f>
        <v>8</v>
      </c>
      <c r="AA15">
        <v>0</v>
      </c>
      <c r="AB15">
        <v>0</v>
      </c>
      <c r="AD15" s="5" t="s">
        <v>209</v>
      </c>
      <c r="AE15" s="5" t="str">
        <f ca="1">HYPERLINK("#"&amp;CELL("direccion",Tabla_471738!A11),"8")</f>
        <v>8</v>
      </c>
      <c r="AF15" s="5" t="s">
        <v>209</v>
      </c>
      <c r="AG15" t="s">
        <v>142</v>
      </c>
      <c r="AH15" s="3">
        <v>45004</v>
      </c>
      <c r="AI15" s="3">
        <v>45004</v>
      </c>
      <c r="AJ15" t="s">
        <v>208</v>
      </c>
    </row>
    <row r="16" spans="1:36" x14ac:dyDescent="0.25">
      <c r="A16">
        <v>2022</v>
      </c>
      <c r="B16" s="3">
        <v>44652</v>
      </c>
      <c r="C16" s="3">
        <v>44742</v>
      </c>
      <c r="D16" t="s">
        <v>91</v>
      </c>
      <c r="E16" s="4">
        <v>29</v>
      </c>
      <c r="F16" t="s">
        <v>122</v>
      </c>
      <c r="G16" t="s">
        <v>121</v>
      </c>
      <c r="H16" t="s">
        <v>136</v>
      </c>
      <c r="I16" t="s">
        <v>167</v>
      </c>
      <c r="J16" t="s">
        <v>168</v>
      </c>
      <c r="K16" t="s">
        <v>169</v>
      </c>
      <c r="L16" t="s">
        <v>101</v>
      </c>
      <c r="M16" t="s">
        <v>207</v>
      </c>
      <c r="N16" t="s">
        <v>103</v>
      </c>
      <c r="O16">
        <v>0</v>
      </c>
      <c r="P16">
        <v>0</v>
      </c>
      <c r="Q16" t="s">
        <v>207</v>
      </c>
      <c r="R16" t="s">
        <v>207</v>
      </c>
      <c r="S16" t="s">
        <v>207</v>
      </c>
      <c r="T16" t="s">
        <v>207</v>
      </c>
      <c r="U16" t="s">
        <v>207</v>
      </c>
      <c r="V16" t="s">
        <v>207</v>
      </c>
      <c r="W16" t="s">
        <v>207</v>
      </c>
      <c r="Z16" s="5" t="str">
        <f ca="1">HYPERLINK("#"&amp;CELL("direccion",Tabla_471737!A12),"9")</f>
        <v>9</v>
      </c>
      <c r="AA16">
        <v>0</v>
      </c>
      <c r="AB16">
        <v>0</v>
      </c>
      <c r="AD16" s="5" t="s">
        <v>209</v>
      </c>
      <c r="AE16" s="5" t="str">
        <f ca="1">HYPERLINK("#"&amp;CELL("direccion",Tabla_471738!A12),"9")</f>
        <v>9</v>
      </c>
      <c r="AF16" s="5" t="s">
        <v>209</v>
      </c>
      <c r="AG16" t="s">
        <v>142</v>
      </c>
      <c r="AH16" s="3">
        <v>45004</v>
      </c>
      <c r="AI16" s="3">
        <v>45004</v>
      </c>
      <c r="AJ16" t="s">
        <v>208</v>
      </c>
    </row>
    <row r="17" spans="1:36" x14ac:dyDescent="0.25">
      <c r="A17">
        <v>2022</v>
      </c>
      <c r="B17" s="3">
        <v>44652</v>
      </c>
      <c r="C17" s="3">
        <v>44742</v>
      </c>
      <c r="D17" t="s">
        <v>91</v>
      </c>
      <c r="E17" s="4">
        <v>29</v>
      </c>
      <c r="F17" t="s">
        <v>123</v>
      </c>
      <c r="G17" t="s">
        <v>122</v>
      </c>
      <c r="H17" t="s">
        <v>136</v>
      </c>
      <c r="I17" t="s">
        <v>170</v>
      </c>
      <c r="J17" t="s">
        <v>171</v>
      </c>
      <c r="K17" t="s">
        <v>172</v>
      </c>
      <c r="L17" t="s">
        <v>101</v>
      </c>
      <c r="M17" t="s">
        <v>207</v>
      </c>
      <c r="N17" t="s">
        <v>103</v>
      </c>
      <c r="O17">
        <v>0</v>
      </c>
      <c r="P17">
        <v>0</v>
      </c>
      <c r="Q17" t="s">
        <v>207</v>
      </c>
      <c r="R17" t="s">
        <v>207</v>
      </c>
      <c r="S17" t="s">
        <v>207</v>
      </c>
      <c r="T17" t="s">
        <v>207</v>
      </c>
      <c r="U17" t="s">
        <v>207</v>
      </c>
      <c r="V17" t="s">
        <v>207</v>
      </c>
      <c r="W17" t="s">
        <v>207</v>
      </c>
      <c r="Z17" s="5" t="str">
        <f ca="1">HYPERLINK("#"&amp;CELL("direccion",Tabla_471737!A13),"10")</f>
        <v>10</v>
      </c>
      <c r="AA17">
        <v>0</v>
      </c>
      <c r="AB17">
        <v>0</v>
      </c>
      <c r="AD17" s="5" t="s">
        <v>209</v>
      </c>
      <c r="AE17" s="5" t="str">
        <f ca="1">HYPERLINK("#"&amp;CELL("direccion",Tabla_471738!A13),"10")</f>
        <v>10</v>
      </c>
      <c r="AF17" s="5" t="s">
        <v>209</v>
      </c>
      <c r="AG17" t="s">
        <v>142</v>
      </c>
      <c r="AH17" s="3">
        <v>45004</v>
      </c>
      <c r="AI17" s="3">
        <v>45004</v>
      </c>
      <c r="AJ17" t="s">
        <v>208</v>
      </c>
    </row>
    <row r="18" spans="1:36" x14ac:dyDescent="0.25">
      <c r="A18">
        <v>2022</v>
      </c>
      <c r="B18" s="3">
        <v>44652</v>
      </c>
      <c r="C18" s="3">
        <v>44742</v>
      </c>
      <c r="D18" t="s">
        <v>91</v>
      </c>
      <c r="E18" s="4">
        <v>29</v>
      </c>
      <c r="F18" t="s">
        <v>124</v>
      </c>
      <c r="G18" t="s">
        <v>123</v>
      </c>
      <c r="H18" t="s">
        <v>137</v>
      </c>
      <c r="I18" t="s">
        <v>173</v>
      </c>
      <c r="J18" t="s">
        <v>174</v>
      </c>
      <c r="K18" t="s">
        <v>175</v>
      </c>
      <c r="L18" t="s">
        <v>101</v>
      </c>
      <c r="M18" t="s">
        <v>207</v>
      </c>
      <c r="N18" t="s">
        <v>103</v>
      </c>
      <c r="O18">
        <v>0</v>
      </c>
      <c r="P18">
        <v>0</v>
      </c>
      <c r="Q18" t="s">
        <v>207</v>
      </c>
      <c r="R18" t="s">
        <v>207</v>
      </c>
      <c r="S18" t="s">
        <v>207</v>
      </c>
      <c r="T18" t="s">
        <v>207</v>
      </c>
      <c r="U18" t="s">
        <v>207</v>
      </c>
      <c r="V18" t="s">
        <v>207</v>
      </c>
      <c r="W18" t="s">
        <v>207</v>
      </c>
      <c r="Z18" s="5" t="str">
        <f ca="1">HYPERLINK("#"&amp;CELL("direccion",Tabla_471737!A14),"11")</f>
        <v>11</v>
      </c>
      <c r="AA18">
        <v>0</v>
      </c>
      <c r="AB18">
        <v>0</v>
      </c>
      <c r="AD18" s="5" t="s">
        <v>209</v>
      </c>
      <c r="AE18" s="5" t="str">
        <f ca="1">HYPERLINK("#"&amp;CELL("direccion",Tabla_471738!A14),"11")</f>
        <v>11</v>
      </c>
      <c r="AF18" s="5" t="s">
        <v>209</v>
      </c>
      <c r="AG18" t="s">
        <v>142</v>
      </c>
      <c r="AH18" s="3">
        <v>45004</v>
      </c>
      <c r="AI18" s="3">
        <v>45004</v>
      </c>
      <c r="AJ18" t="s">
        <v>208</v>
      </c>
    </row>
    <row r="19" spans="1:36" x14ac:dyDescent="0.25">
      <c r="A19">
        <v>2022</v>
      </c>
      <c r="B19" s="3">
        <v>44652</v>
      </c>
      <c r="C19" s="3">
        <v>44742</v>
      </c>
      <c r="D19" t="s">
        <v>91</v>
      </c>
      <c r="E19" s="4">
        <v>29</v>
      </c>
      <c r="F19" t="s">
        <v>125</v>
      </c>
      <c r="G19" t="s">
        <v>124</v>
      </c>
      <c r="H19" t="s">
        <v>137</v>
      </c>
      <c r="I19" t="s">
        <v>176</v>
      </c>
      <c r="J19" t="s">
        <v>177</v>
      </c>
      <c r="K19" t="s">
        <v>178</v>
      </c>
      <c r="L19" t="s">
        <v>101</v>
      </c>
      <c r="M19" t="s">
        <v>207</v>
      </c>
      <c r="N19" t="s">
        <v>103</v>
      </c>
      <c r="O19">
        <v>0</v>
      </c>
      <c r="P19">
        <v>0</v>
      </c>
      <c r="Q19" t="s">
        <v>207</v>
      </c>
      <c r="R19" t="s">
        <v>207</v>
      </c>
      <c r="S19" t="s">
        <v>207</v>
      </c>
      <c r="T19" t="s">
        <v>207</v>
      </c>
      <c r="U19" t="s">
        <v>207</v>
      </c>
      <c r="V19" t="s">
        <v>207</v>
      </c>
      <c r="W19" t="s">
        <v>207</v>
      </c>
      <c r="Z19" s="5" t="str">
        <f ca="1">HYPERLINK("#"&amp;CELL("direccion",Tabla_471737!A15),"12")</f>
        <v>12</v>
      </c>
      <c r="AA19">
        <v>0</v>
      </c>
      <c r="AB19">
        <v>0</v>
      </c>
      <c r="AD19" s="5" t="s">
        <v>209</v>
      </c>
      <c r="AE19" s="5" t="str">
        <f ca="1">HYPERLINK("#"&amp;CELL("direccion",Tabla_471738!A15),"12")</f>
        <v>12</v>
      </c>
      <c r="AF19" s="5" t="s">
        <v>209</v>
      </c>
      <c r="AG19" t="s">
        <v>142</v>
      </c>
      <c r="AH19" s="3">
        <v>45004</v>
      </c>
      <c r="AI19" s="3">
        <v>45004</v>
      </c>
      <c r="AJ19" t="s">
        <v>208</v>
      </c>
    </row>
    <row r="20" spans="1:36" x14ac:dyDescent="0.25">
      <c r="A20">
        <v>2022</v>
      </c>
      <c r="B20" s="3">
        <v>44652</v>
      </c>
      <c r="C20" s="3">
        <v>44742</v>
      </c>
      <c r="D20" t="s">
        <v>91</v>
      </c>
      <c r="E20" s="4">
        <v>29</v>
      </c>
      <c r="F20" t="s">
        <v>126</v>
      </c>
      <c r="G20" t="s">
        <v>125</v>
      </c>
      <c r="H20" t="s">
        <v>135</v>
      </c>
      <c r="I20" t="s">
        <v>179</v>
      </c>
      <c r="J20" t="s">
        <v>177</v>
      </c>
      <c r="K20" t="s">
        <v>180</v>
      </c>
      <c r="L20" t="s">
        <v>101</v>
      </c>
      <c r="M20" t="s">
        <v>207</v>
      </c>
      <c r="N20" t="s">
        <v>103</v>
      </c>
      <c r="O20">
        <v>0</v>
      </c>
      <c r="P20">
        <v>0</v>
      </c>
      <c r="Q20" t="s">
        <v>207</v>
      </c>
      <c r="R20" t="s">
        <v>207</v>
      </c>
      <c r="S20" t="s">
        <v>207</v>
      </c>
      <c r="T20" t="s">
        <v>207</v>
      </c>
      <c r="U20" t="s">
        <v>207</v>
      </c>
      <c r="V20" t="s">
        <v>207</v>
      </c>
      <c r="W20" t="s">
        <v>207</v>
      </c>
      <c r="Z20" s="5" t="str">
        <f ca="1">HYPERLINK("#"&amp;CELL("direccion",Tabla_471737!A16),"13")</f>
        <v>13</v>
      </c>
      <c r="AA20">
        <v>0</v>
      </c>
      <c r="AB20">
        <v>0</v>
      </c>
      <c r="AD20" s="5" t="s">
        <v>209</v>
      </c>
      <c r="AE20" s="5" t="str">
        <f ca="1">HYPERLINK("#"&amp;CELL("direccion",Tabla_471738!A16),"13")</f>
        <v>13</v>
      </c>
      <c r="AF20" s="5" t="s">
        <v>209</v>
      </c>
      <c r="AG20" t="s">
        <v>142</v>
      </c>
      <c r="AH20" s="3">
        <v>45004</v>
      </c>
      <c r="AI20" s="3">
        <v>45004</v>
      </c>
      <c r="AJ20" t="s">
        <v>208</v>
      </c>
    </row>
    <row r="21" spans="1:36" x14ac:dyDescent="0.25">
      <c r="A21">
        <v>2022</v>
      </c>
      <c r="B21" s="3">
        <v>44652</v>
      </c>
      <c r="C21" s="3">
        <v>44742</v>
      </c>
      <c r="D21" t="s">
        <v>91</v>
      </c>
      <c r="E21" s="4">
        <v>25</v>
      </c>
      <c r="F21" t="s">
        <v>127</v>
      </c>
      <c r="G21" t="s">
        <v>127</v>
      </c>
      <c r="H21" t="s">
        <v>138</v>
      </c>
      <c r="I21" t="s">
        <v>181</v>
      </c>
      <c r="J21" t="s">
        <v>182</v>
      </c>
      <c r="K21" t="s">
        <v>183</v>
      </c>
      <c r="L21" t="s">
        <v>101</v>
      </c>
      <c r="M21" t="s">
        <v>207</v>
      </c>
      <c r="N21" t="s">
        <v>103</v>
      </c>
      <c r="O21">
        <v>0</v>
      </c>
      <c r="P21">
        <v>0</v>
      </c>
      <c r="Q21" t="s">
        <v>207</v>
      </c>
      <c r="R21" t="s">
        <v>207</v>
      </c>
      <c r="S21" t="s">
        <v>207</v>
      </c>
      <c r="T21" t="s">
        <v>207</v>
      </c>
      <c r="U21" t="s">
        <v>207</v>
      </c>
      <c r="V21" t="s">
        <v>207</v>
      </c>
      <c r="W21" t="s">
        <v>207</v>
      </c>
      <c r="Z21" s="5" t="str">
        <f ca="1">HYPERLINK("#"&amp;CELL("direccion",Tabla_471737!A17),"14")</f>
        <v>14</v>
      </c>
      <c r="AA21">
        <v>0</v>
      </c>
      <c r="AB21">
        <v>0</v>
      </c>
      <c r="AD21" s="5" t="s">
        <v>209</v>
      </c>
      <c r="AE21" s="5" t="str">
        <f ca="1">HYPERLINK("#"&amp;CELL("direccion",Tabla_471738!A17),"14")</f>
        <v>14</v>
      </c>
      <c r="AF21" s="5" t="s">
        <v>209</v>
      </c>
      <c r="AG21" t="s">
        <v>142</v>
      </c>
      <c r="AH21" s="3">
        <v>45004</v>
      </c>
      <c r="AI21" s="3">
        <v>45004</v>
      </c>
      <c r="AJ21" t="s">
        <v>208</v>
      </c>
    </row>
    <row r="22" spans="1:36" x14ac:dyDescent="0.25">
      <c r="A22">
        <v>2022</v>
      </c>
      <c r="B22" s="3">
        <v>44652</v>
      </c>
      <c r="C22" s="3">
        <v>44742</v>
      </c>
      <c r="D22" t="s">
        <v>91</v>
      </c>
      <c r="E22" s="4">
        <v>25</v>
      </c>
      <c r="F22" t="s">
        <v>128</v>
      </c>
      <c r="G22" t="s">
        <v>128</v>
      </c>
      <c r="H22" t="s">
        <v>139</v>
      </c>
      <c r="I22" t="s">
        <v>184</v>
      </c>
      <c r="J22" t="s">
        <v>185</v>
      </c>
      <c r="K22" t="s">
        <v>186</v>
      </c>
      <c r="L22" t="s">
        <v>101</v>
      </c>
      <c r="M22" t="s">
        <v>207</v>
      </c>
      <c r="N22" t="s">
        <v>103</v>
      </c>
      <c r="O22">
        <v>0</v>
      </c>
      <c r="P22">
        <v>0</v>
      </c>
      <c r="Q22" t="s">
        <v>207</v>
      </c>
      <c r="R22" t="s">
        <v>207</v>
      </c>
      <c r="S22" t="s">
        <v>207</v>
      </c>
      <c r="T22" t="s">
        <v>207</v>
      </c>
      <c r="U22" t="s">
        <v>207</v>
      </c>
      <c r="V22" t="s">
        <v>207</v>
      </c>
      <c r="W22" t="s">
        <v>207</v>
      </c>
      <c r="Z22" s="5" t="str">
        <f ca="1">HYPERLINK("#"&amp;CELL("direccion",Tabla_471737!A18),"15")</f>
        <v>15</v>
      </c>
      <c r="AA22">
        <v>0</v>
      </c>
      <c r="AB22">
        <v>0</v>
      </c>
      <c r="AD22" s="5" t="s">
        <v>209</v>
      </c>
      <c r="AE22" s="5" t="str">
        <f ca="1">HYPERLINK("#"&amp;CELL("direccion",Tabla_471738!A18),"15")</f>
        <v>15</v>
      </c>
      <c r="AF22" s="5" t="s">
        <v>209</v>
      </c>
      <c r="AG22" t="s">
        <v>142</v>
      </c>
      <c r="AH22" s="3">
        <v>45004</v>
      </c>
      <c r="AI22" s="3">
        <v>45004</v>
      </c>
      <c r="AJ22" t="s">
        <v>208</v>
      </c>
    </row>
    <row r="23" spans="1:36" x14ac:dyDescent="0.25">
      <c r="A23">
        <v>2022</v>
      </c>
      <c r="B23" s="3">
        <v>44652</v>
      </c>
      <c r="C23" s="3">
        <v>44742</v>
      </c>
      <c r="D23" t="s">
        <v>91</v>
      </c>
      <c r="E23" s="4">
        <v>25</v>
      </c>
      <c r="F23" t="s">
        <v>129</v>
      </c>
      <c r="G23" t="s">
        <v>129</v>
      </c>
      <c r="H23" t="s">
        <v>140</v>
      </c>
      <c r="I23" t="s">
        <v>187</v>
      </c>
      <c r="J23" t="s">
        <v>188</v>
      </c>
      <c r="K23" t="s">
        <v>189</v>
      </c>
      <c r="L23" t="s">
        <v>101</v>
      </c>
      <c r="M23" t="s">
        <v>207</v>
      </c>
      <c r="N23" t="s">
        <v>103</v>
      </c>
      <c r="O23">
        <v>0</v>
      </c>
      <c r="P23">
        <v>0</v>
      </c>
      <c r="Q23" t="s">
        <v>207</v>
      </c>
      <c r="R23" t="s">
        <v>207</v>
      </c>
      <c r="S23" t="s">
        <v>207</v>
      </c>
      <c r="T23" t="s">
        <v>207</v>
      </c>
      <c r="U23" t="s">
        <v>207</v>
      </c>
      <c r="V23" t="s">
        <v>207</v>
      </c>
      <c r="W23" t="s">
        <v>207</v>
      </c>
      <c r="Z23" s="5" t="str">
        <f ca="1">HYPERLINK("#"&amp;CELL("direccion",Tabla_471737!A19),"16")</f>
        <v>16</v>
      </c>
      <c r="AA23">
        <v>0</v>
      </c>
      <c r="AB23">
        <v>0</v>
      </c>
      <c r="AD23" s="5" t="s">
        <v>209</v>
      </c>
      <c r="AE23" s="5" t="str">
        <f ca="1">HYPERLINK("#"&amp;CELL("direccion",Tabla_471738!A19),"16")</f>
        <v>16</v>
      </c>
      <c r="AF23" s="5" t="s">
        <v>209</v>
      </c>
      <c r="AG23" t="s">
        <v>142</v>
      </c>
      <c r="AH23" s="3">
        <v>45004</v>
      </c>
      <c r="AI23" s="3">
        <v>45004</v>
      </c>
      <c r="AJ23" t="s">
        <v>208</v>
      </c>
    </row>
    <row r="24" spans="1:36" x14ac:dyDescent="0.25">
      <c r="A24">
        <v>2022</v>
      </c>
      <c r="B24" s="3">
        <v>44652</v>
      </c>
      <c r="C24" s="3">
        <v>44742</v>
      </c>
      <c r="D24" t="s">
        <v>91</v>
      </c>
      <c r="E24" s="4">
        <v>25</v>
      </c>
      <c r="F24" t="s">
        <v>130</v>
      </c>
      <c r="G24" t="s">
        <v>130</v>
      </c>
      <c r="H24" t="s">
        <v>141</v>
      </c>
      <c r="I24" t="s">
        <v>190</v>
      </c>
      <c r="J24" t="s">
        <v>191</v>
      </c>
      <c r="K24" t="s">
        <v>192</v>
      </c>
      <c r="L24" t="s">
        <v>101</v>
      </c>
      <c r="M24" t="s">
        <v>207</v>
      </c>
      <c r="N24" t="s">
        <v>103</v>
      </c>
      <c r="O24">
        <v>0</v>
      </c>
      <c r="P24">
        <v>0</v>
      </c>
      <c r="Q24" t="s">
        <v>207</v>
      </c>
      <c r="R24" t="s">
        <v>207</v>
      </c>
      <c r="S24" t="s">
        <v>207</v>
      </c>
      <c r="T24" t="s">
        <v>207</v>
      </c>
      <c r="U24" t="s">
        <v>207</v>
      </c>
      <c r="V24" t="s">
        <v>207</v>
      </c>
      <c r="W24" t="s">
        <v>207</v>
      </c>
      <c r="Z24" s="5" t="str">
        <f ca="1">HYPERLINK("#"&amp;CELL("direccion",Tabla_471737!A20),"17")</f>
        <v>17</v>
      </c>
      <c r="AA24">
        <v>0</v>
      </c>
      <c r="AB24">
        <v>0</v>
      </c>
      <c r="AD24" s="5" t="s">
        <v>209</v>
      </c>
      <c r="AE24" s="5" t="str">
        <f ca="1">HYPERLINK("#"&amp;CELL("direccion",Tabla_471738!A20),"17")</f>
        <v>17</v>
      </c>
      <c r="AF24" s="5" t="s">
        <v>209</v>
      </c>
      <c r="AG24" t="s">
        <v>142</v>
      </c>
      <c r="AH24" s="3">
        <v>45004</v>
      </c>
      <c r="AI24" s="3">
        <v>45004</v>
      </c>
      <c r="AJ24" t="s">
        <v>208</v>
      </c>
    </row>
    <row r="25" spans="1:36" x14ac:dyDescent="0.25">
      <c r="A25">
        <v>2022</v>
      </c>
      <c r="B25" s="3">
        <v>44652</v>
      </c>
      <c r="C25" s="3">
        <v>44742</v>
      </c>
      <c r="D25" t="s">
        <v>91</v>
      </c>
      <c r="E25" s="4">
        <v>25</v>
      </c>
      <c r="F25" t="s">
        <v>131</v>
      </c>
      <c r="G25" t="s">
        <v>204</v>
      </c>
      <c r="H25" t="s">
        <v>142</v>
      </c>
      <c r="I25" t="s">
        <v>193</v>
      </c>
      <c r="J25" t="s">
        <v>194</v>
      </c>
      <c r="K25" t="s">
        <v>195</v>
      </c>
      <c r="L25" t="s">
        <v>101</v>
      </c>
      <c r="M25" t="s">
        <v>207</v>
      </c>
      <c r="N25" t="s">
        <v>103</v>
      </c>
      <c r="O25">
        <v>0</v>
      </c>
      <c r="P25">
        <v>0</v>
      </c>
      <c r="Q25" t="s">
        <v>207</v>
      </c>
      <c r="R25" t="s">
        <v>207</v>
      </c>
      <c r="S25" t="s">
        <v>207</v>
      </c>
      <c r="T25" t="s">
        <v>207</v>
      </c>
      <c r="U25" t="s">
        <v>207</v>
      </c>
      <c r="V25" t="s">
        <v>207</v>
      </c>
      <c r="W25" t="s">
        <v>207</v>
      </c>
      <c r="Z25" s="5" t="str">
        <f ca="1">HYPERLINK("#"&amp;CELL("direccion",Tabla_471737!A21),"18")</f>
        <v>18</v>
      </c>
      <c r="AA25">
        <v>0</v>
      </c>
      <c r="AB25">
        <v>0</v>
      </c>
      <c r="AD25" s="5" t="s">
        <v>209</v>
      </c>
      <c r="AE25" s="5" t="str">
        <f ca="1">HYPERLINK("#"&amp;CELL("direccion",Tabla_471738!A21),"18")</f>
        <v>18</v>
      </c>
      <c r="AF25" s="5" t="s">
        <v>209</v>
      </c>
      <c r="AG25" t="s">
        <v>142</v>
      </c>
      <c r="AH25" s="3">
        <v>45004</v>
      </c>
      <c r="AI25" s="3">
        <v>45004</v>
      </c>
      <c r="AJ25" t="s">
        <v>208</v>
      </c>
    </row>
    <row r="26" spans="1:36" x14ac:dyDescent="0.25">
      <c r="A26">
        <v>2022</v>
      </c>
      <c r="B26" s="3">
        <v>44652</v>
      </c>
      <c r="C26" s="3">
        <v>44742</v>
      </c>
      <c r="D26" t="s">
        <v>91</v>
      </c>
      <c r="E26" s="4">
        <v>25</v>
      </c>
      <c r="F26" t="s">
        <v>132</v>
      </c>
      <c r="G26" t="s">
        <v>132</v>
      </c>
      <c r="H26" t="s">
        <v>143</v>
      </c>
      <c r="I26" t="s">
        <v>196</v>
      </c>
      <c r="J26" t="s">
        <v>197</v>
      </c>
      <c r="K26" t="s">
        <v>198</v>
      </c>
      <c r="L26" t="s">
        <v>101</v>
      </c>
      <c r="M26" t="s">
        <v>207</v>
      </c>
      <c r="N26" t="s">
        <v>103</v>
      </c>
      <c r="O26">
        <v>0</v>
      </c>
      <c r="P26">
        <v>0</v>
      </c>
      <c r="Q26" t="s">
        <v>207</v>
      </c>
      <c r="R26" t="s">
        <v>207</v>
      </c>
      <c r="S26" t="s">
        <v>207</v>
      </c>
      <c r="T26" t="s">
        <v>207</v>
      </c>
      <c r="U26" t="s">
        <v>207</v>
      </c>
      <c r="V26" t="s">
        <v>207</v>
      </c>
      <c r="W26" t="s">
        <v>207</v>
      </c>
      <c r="Z26" s="5" t="str">
        <f ca="1">HYPERLINK("#"&amp;CELL("direccion",Tabla_471737!A22),"19")</f>
        <v>19</v>
      </c>
      <c r="AA26">
        <v>0</v>
      </c>
      <c r="AB26">
        <v>0</v>
      </c>
      <c r="AD26" s="5" t="s">
        <v>209</v>
      </c>
      <c r="AE26" s="5" t="str">
        <f ca="1">HYPERLINK("#"&amp;CELL("direccion",Tabla_471738!A22),"19")</f>
        <v>19</v>
      </c>
      <c r="AF26" s="5" t="s">
        <v>209</v>
      </c>
      <c r="AG26" t="s">
        <v>142</v>
      </c>
      <c r="AH26" s="3">
        <v>45004</v>
      </c>
      <c r="AI26" s="3">
        <v>45004</v>
      </c>
      <c r="AJ26" t="s">
        <v>208</v>
      </c>
    </row>
    <row r="27" spans="1:36" x14ac:dyDescent="0.25">
      <c r="A27">
        <v>2022</v>
      </c>
      <c r="B27" s="3">
        <v>44652</v>
      </c>
      <c r="C27" s="3">
        <v>44742</v>
      </c>
      <c r="D27" t="s">
        <v>91</v>
      </c>
      <c r="E27" s="4">
        <v>20</v>
      </c>
      <c r="F27" t="s">
        <v>133</v>
      </c>
      <c r="G27" t="s">
        <v>205</v>
      </c>
      <c r="H27" t="s">
        <v>136</v>
      </c>
      <c r="I27" t="s">
        <v>199</v>
      </c>
      <c r="J27" t="s">
        <v>200</v>
      </c>
      <c r="K27" t="s">
        <v>201</v>
      </c>
      <c r="L27" t="s">
        <v>101</v>
      </c>
      <c r="M27" t="s">
        <v>207</v>
      </c>
      <c r="N27" t="s">
        <v>103</v>
      </c>
      <c r="O27">
        <v>0</v>
      </c>
      <c r="P27">
        <v>0</v>
      </c>
      <c r="Q27" t="s">
        <v>207</v>
      </c>
      <c r="R27" t="s">
        <v>207</v>
      </c>
      <c r="S27" t="s">
        <v>207</v>
      </c>
      <c r="T27" t="s">
        <v>207</v>
      </c>
      <c r="U27" t="s">
        <v>207</v>
      </c>
      <c r="V27" t="s">
        <v>207</v>
      </c>
      <c r="W27" t="s">
        <v>207</v>
      </c>
      <c r="Z27" s="5" t="str">
        <f ca="1">HYPERLINK("#"&amp;CELL("direccion",Tabla_471737!A23),"20")</f>
        <v>20</v>
      </c>
      <c r="AA27">
        <v>0</v>
      </c>
      <c r="AB27">
        <v>0</v>
      </c>
      <c r="AD27" s="5" t="s">
        <v>209</v>
      </c>
      <c r="AE27" s="5" t="str">
        <f ca="1">HYPERLINK("#"&amp;CELL("direccion",Tabla_471738!A23),"20")</f>
        <v>20</v>
      </c>
      <c r="AF27" s="5" t="s">
        <v>209</v>
      </c>
      <c r="AG27" t="s">
        <v>142</v>
      </c>
      <c r="AH27" s="3">
        <v>45004</v>
      </c>
      <c r="AI27" s="3">
        <v>45004</v>
      </c>
      <c r="AJ27" t="s">
        <v>208</v>
      </c>
    </row>
    <row r="28" spans="1:36" x14ac:dyDescent="0.25">
      <c r="A28">
        <v>2022</v>
      </c>
      <c r="B28" s="3">
        <v>44652</v>
      </c>
      <c r="C28" s="3">
        <v>44742</v>
      </c>
      <c r="D28" t="s">
        <v>91</v>
      </c>
      <c r="E28" s="4">
        <v>20</v>
      </c>
      <c r="F28" t="s">
        <v>134</v>
      </c>
      <c r="G28" t="s">
        <v>206</v>
      </c>
      <c r="H28" t="s">
        <v>142</v>
      </c>
      <c r="I28" t="s">
        <v>202</v>
      </c>
      <c r="J28" t="s">
        <v>178</v>
      </c>
      <c r="K28" t="s">
        <v>203</v>
      </c>
      <c r="L28" t="s">
        <v>101</v>
      </c>
      <c r="M28" t="s">
        <v>207</v>
      </c>
      <c r="N28" t="s">
        <v>103</v>
      </c>
      <c r="O28">
        <v>0</v>
      </c>
      <c r="P28">
        <v>0</v>
      </c>
      <c r="Q28" t="s">
        <v>207</v>
      </c>
      <c r="R28" t="s">
        <v>207</v>
      </c>
      <c r="S28" t="s">
        <v>207</v>
      </c>
      <c r="T28" t="s">
        <v>207</v>
      </c>
      <c r="U28" t="s">
        <v>207</v>
      </c>
      <c r="V28" t="s">
        <v>207</v>
      </c>
      <c r="W28" t="s">
        <v>207</v>
      </c>
      <c r="Z28" s="5" t="str">
        <f ca="1">HYPERLINK("#"&amp;CELL("direccion",Tabla_471737!A24),"21")</f>
        <v>21</v>
      </c>
      <c r="AA28">
        <v>0</v>
      </c>
      <c r="AB28">
        <v>0</v>
      </c>
      <c r="AD28" s="5" t="s">
        <v>209</v>
      </c>
      <c r="AE28" s="5" t="str">
        <f ca="1">HYPERLINK("#"&amp;CELL("direccion",Tabla_471738!A24),"21")</f>
        <v>21</v>
      </c>
      <c r="AF28" s="5" t="s">
        <v>209</v>
      </c>
      <c r="AG28" t="s">
        <v>142</v>
      </c>
      <c r="AH28" s="3">
        <v>45004</v>
      </c>
      <c r="AI28" s="3">
        <v>45004</v>
      </c>
      <c r="AJ28" t="s">
        <v>208</v>
      </c>
    </row>
  </sheetData>
  <mergeCells count="7">
    <mergeCell ref="A6:AJ6"/>
    <mergeCell ref="A2:C2"/>
    <mergeCell ref="D2:F2"/>
    <mergeCell ref="G2:I2"/>
    <mergeCell ref="A3:C3"/>
    <mergeCell ref="D3:F3"/>
    <mergeCell ref="G3:I3"/>
  </mergeCells>
  <dataValidations count="3">
    <dataValidation type="list" allowBlank="1" showErrorMessage="1" sqref="D8:D28">
      <formula1>Hidden_13</formula1>
    </dataValidation>
    <dataValidation type="list" allowBlank="1" showErrorMessage="1" sqref="L8:L28">
      <formula1>Hidden_211</formula1>
    </dataValidation>
    <dataValidation type="list" allowBlank="1" showErrorMessage="1" sqref="N8:N28">
      <formula1>Hidden_313</formula1>
    </dataValidation>
  </dataValidations>
  <hyperlinks>
    <hyperlink ref="AD8:AD28" r:id="rId1" display="https://drive.google.com/file/d/1O8JNGWoPHbVBVhxuclJqt_W4b5RGdErs/view?usp=share_link"/>
    <hyperlink ref="AF8:AF28" r:id="rId2" display="https://drive.google.com/file/d/1O8JNGWoPHbVBVhxuclJqt_W4b5RGdErs/view?usp=share_lin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3" workbookViewId="0">
      <selection activeCell="A24" sqref="A2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207</v>
      </c>
      <c r="C4" t="s">
        <v>207</v>
      </c>
      <c r="D4">
        <v>0</v>
      </c>
    </row>
    <row r="5" spans="1:4" x14ac:dyDescent="0.25">
      <c r="A5">
        <v>2</v>
      </c>
      <c r="B5" t="s">
        <v>207</v>
      </c>
      <c r="C5" t="s">
        <v>207</v>
      </c>
      <c r="D5">
        <v>0</v>
      </c>
    </row>
    <row r="6" spans="1:4" x14ac:dyDescent="0.25">
      <c r="A6">
        <v>3</v>
      </c>
      <c r="B6" t="s">
        <v>207</v>
      </c>
      <c r="C6" t="s">
        <v>207</v>
      </c>
      <c r="D6">
        <v>0</v>
      </c>
    </row>
    <row r="7" spans="1:4" x14ac:dyDescent="0.25">
      <c r="A7">
        <v>4</v>
      </c>
      <c r="B7" t="s">
        <v>207</v>
      </c>
      <c r="C7" t="s">
        <v>207</v>
      </c>
      <c r="D7">
        <v>0</v>
      </c>
    </row>
    <row r="8" spans="1:4" x14ac:dyDescent="0.25">
      <c r="A8">
        <v>5</v>
      </c>
      <c r="B8" t="s">
        <v>207</v>
      </c>
      <c r="C8" t="s">
        <v>207</v>
      </c>
      <c r="D8">
        <v>0</v>
      </c>
    </row>
    <row r="9" spans="1:4" x14ac:dyDescent="0.25">
      <c r="A9">
        <v>6</v>
      </c>
      <c r="B9" t="s">
        <v>207</v>
      </c>
      <c r="C9" t="s">
        <v>207</v>
      </c>
      <c r="D9">
        <v>0</v>
      </c>
    </row>
    <row r="10" spans="1:4" x14ac:dyDescent="0.25">
      <c r="A10">
        <v>7</v>
      </c>
      <c r="B10" t="s">
        <v>207</v>
      </c>
      <c r="C10" t="s">
        <v>207</v>
      </c>
      <c r="D10">
        <v>0</v>
      </c>
    </row>
    <row r="11" spans="1:4" x14ac:dyDescent="0.25">
      <c r="A11">
        <v>8</v>
      </c>
      <c r="B11" t="s">
        <v>207</v>
      </c>
      <c r="C11" t="s">
        <v>207</v>
      </c>
      <c r="D11">
        <v>0</v>
      </c>
    </row>
    <row r="12" spans="1:4" x14ac:dyDescent="0.25">
      <c r="A12">
        <v>9</v>
      </c>
      <c r="B12" t="s">
        <v>207</v>
      </c>
      <c r="C12" t="s">
        <v>207</v>
      </c>
      <c r="D12">
        <v>0</v>
      </c>
    </row>
    <row r="13" spans="1:4" x14ac:dyDescent="0.25">
      <c r="A13">
        <v>10</v>
      </c>
      <c r="B13" t="s">
        <v>207</v>
      </c>
      <c r="C13" t="s">
        <v>207</v>
      </c>
      <c r="D13">
        <v>0</v>
      </c>
    </row>
    <row r="14" spans="1:4" x14ac:dyDescent="0.25">
      <c r="A14">
        <v>11</v>
      </c>
      <c r="B14" t="s">
        <v>207</v>
      </c>
      <c r="C14" t="s">
        <v>207</v>
      </c>
      <c r="D14">
        <v>0</v>
      </c>
    </row>
    <row r="15" spans="1:4" x14ac:dyDescent="0.25">
      <c r="A15">
        <v>12</v>
      </c>
      <c r="B15" t="s">
        <v>207</v>
      </c>
      <c r="C15" t="s">
        <v>207</v>
      </c>
      <c r="D15">
        <v>0</v>
      </c>
    </row>
    <row r="16" spans="1:4" x14ac:dyDescent="0.25">
      <c r="A16">
        <v>13</v>
      </c>
      <c r="B16" t="s">
        <v>207</v>
      </c>
      <c r="C16" t="s">
        <v>207</v>
      </c>
      <c r="D16">
        <v>0</v>
      </c>
    </row>
    <row r="17" spans="1:4" x14ac:dyDescent="0.25">
      <c r="A17">
        <v>14</v>
      </c>
      <c r="B17" t="s">
        <v>207</v>
      </c>
      <c r="C17" t="s">
        <v>207</v>
      </c>
      <c r="D17">
        <v>0</v>
      </c>
    </row>
    <row r="18" spans="1:4" x14ac:dyDescent="0.25">
      <c r="A18">
        <v>15</v>
      </c>
      <c r="B18" t="s">
        <v>207</v>
      </c>
      <c r="C18" t="s">
        <v>207</v>
      </c>
      <c r="D18">
        <v>0</v>
      </c>
    </row>
    <row r="19" spans="1:4" x14ac:dyDescent="0.25">
      <c r="A19">
        <v>16</v>
      </c>
      <c r="B19" t="s">
        <v>207</v>
      </c>
      <c r="C19" t="s">
        <v>207</v>
      </c>
      <c r="D19">
        <v>0</v>
      </c>
    </row>
    <row r="20" spans="1:4" x14ac:dyDescent="0.25">
      <c r="A20">
        <v>17</v>
      </c>
      <c r="B20" t="s">
        <v>207</v>
      </c>
      <c r="C20" t="s">
        <v>207</v>
      </c>
      <c r="D20">
        <v>0</v>
      </c>
    </row>
    <row r="21" spans="1:4" x14ac:dyDescent="0.25">
      <c r="A21">
        <v>18</v>
      </c>
      <c r="B21" t="s">
        <v>207</v>
      </c>
      <c r="C21" t="s">
        <v>207</v>
      </c>
      <c r="D21">
        <v>0</v>
      </c>
    </row>
    <row r="22" spans="1:4" x14ac:dyDescent="0.25">
      <c r="A22">
        <v>19</v>
      </c>
      <c r="B22" t="s">
        <v>207</v>
      </c>
      <c r="C22" t="s">
        <v>207</v>
      </c>
      <c r="D22">
        <v>0</v>
      </c>
    </row>
    <row r="23" spans="1:4" x14ac:dyDescent="0.25">
      <c r="A23">
        <v>20</v>
      </c>
      <c r="B23" t="s">
        <v>207</v>
      </c>
      <c r="C23" t="s">
        <v>207</v>
      </c>
      <c r="D23">
        <v>0</v>
      </c>
    </row>
    <row r="24" spans="1:4" x14ac:dyDescent="0.25">
      <c r="A24">
        <v>21</v>
      </c>
      <c r="B24" t="s">
        <v>207</v>
      </c>
      <c r="C24" t="s">
        <v>207</v>
      </c>
      <c r="D2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22" sqref="B2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209</v>
      </c>
    </row>
    <row r="5" spans="1:2" x14ac:dyDescent="0.25">
      <c r="A5">
        <v>2</v>
      </c>
      <c r="B5" s="5" t="s">
        <v>209</v>
      </c>
    </row>
    <row r="6" spans="1:2" x14ac:dyDescent="0.25">
      <c r="A6">
        <v>3</v>
      </c>
      <c r="B6" s="5" t="s">
        <v>209</v>
      </c>
    </row>
    <row r="7" spans="1:2" x14ac:dyDescent="0.25">
      <c r="A7">
        <v>4</v>
      </c>
      <c r="B7" s="5" t="s">
        <v>209</v>
      </c>
    </row>
    <row r="8" spans="1:2" x14ac:dyDescent="0.25">
      <c r="A8">
        <v>5</v>
      </c>
      <c r="B8" s="5" t="s">
        <v>209</v>
      </c>
    </row>
    <row r="9" spans="1:2" x14ac:dyDescent="0.25">
      <c r="A9">
        <v>6</v>
      </c>
      <c r="B9" s="5" t="s">
        <v>209</v>
      </c>
    </row>
    <row r="10" spans="1:2" x14ac:dyDescent="0.25">
      <c r="A10">
        <v>7</v>
      </c>
      <c r="B10" s="5" t="s">
        <v>209</v>
      </c>
    </row>
    <row r="11" spans="1:2" x14ac:dyDescent="0.25">
      <c r="A11">
        <v>8</v>
      </c>
      <c r="B11" s="5" t="s">
        <v>209</v>
      </c>
    </row>
    <row r="12" spans="1:2" x14ac:dyDescent="0.25">
      <c r="A12">
        <v>9</v>
      </c>
      <c r="B12" s="5" t="s">
        <v>209</v>
      </c>
    </row>
    <row r="13" spans="1:2" x14ac:dyDescent="0.25">
      <c r="A13">
        <v>10</v>
      </c>
      <c r="B13" s="5" t="s">
        <v>209</v>
      </c>
    </row>
    <row r="14" spans="1:2" x14ac:dyDescent="0.25">
      <c r="A14">
        <v>11</v>
      </c>
      <c r="B14" s="5" t="s">
        <v>209</v>
      </c>
    </row>
    <row r="15" spans="1:2" x14ac:dyDescent="0.25">
      <c r="A15">
        <v>12</v>
      </c>
      <c r="B15" s="5" t="s">
        <v>209</v>
      </c>
    </row>
    <row r="16" spans="1:2" x14ac:dyDescent="0.25">
      <c r="A16">
        <v>13</v>
      </c>
      <c r="B16" s="5" t="s">
        <v>209</v>
      </c>
    </row>
    <row r="17" spans="1:2" x14ac:dyDescent="0.25">
      <c r="A17">
        <v>14</v>
      </c>
      <c r="B17" s="5" t="s">
        <v>209</v>
      </c>
    </row>
    <row r="18" spans="1:2" x14ac:dyDescent="0.25">
      <c r="A18">
        <v>15</v>
      </c>
      <c r="B18" s="5" t="s">
        <v>209</v>
      </c>
    </row>
    <row r="19" spans="1:2" x14ac:dyDescent="0.25">
      <c r="A19">
        <v>16</v>
      </c>
      <c r="B19" s="5" t="s">
        <v>209</v>
      </c>
    </row>
    <row r="20" spans="1:2" x14ac:dyDescent="0.25">
      <c r="A20">
        <v>17</v>
      </c>
      <c r="B20" s="5" t="s">
        <v>209</v>
      </c>
    </row>
    <row r="21" spans="1:2" x14ac:dyDescent="0.25">
      <c r="A21">
        <v>18</v>
      </c>
      <c r="B21" s="5" t="s">
        <v>209</v>
      </c>
    </row>
    <row r="22" spans="1:2" x14ac:dyDescent="0.25">
      <c r="A22">
        <v>19</v>
      </c>
      <c r="B22" s="5" t="s">
        <v>209</v>
      </c>
    </row>
    <row r="23" spans="1:2" x14ac:dyDescent="0.25">
      <c r="A23">
        <v>20</v>
      </c>
      <c r="B23" s="5" t="s">
        <v>209</v>
      </c>
    </row>
    <row r="24" spans="1:2" x14ac:dyDescent="0.25">
      <c r="A24">
        <v>21</v>
      </c>
      <c r="B24" s="5" t="s">
        <v>209</v>
      </c>
    </row>
  </sheetData>
  <hyperlinks>
    <hyperlink ref="B4" r:id="rId1"/>
    <hyperlink ref="B5:B24" r:id="rId2" display="https://drive.google.com/file/d/1O8JNGWoPHbVBVhxuclJqt_W4b5RGdErs/view?usp=share_lin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2023-01-19T19:01:56Z</dcterms:created>
  <dcterms:modified xsi:type="dcterms:W3CDTF">2023-03-20T04:10:54Z</dcterms:modified>
</cp:coreProperties>
</file>