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Veronica\Documents\PORTAL 2023\2DO-TRIM-2023\JUD DE ADMINISTRACIÓN DE CAPITAL HUMANO\"/>
    </mc:Choice>
  </mc:AlternateContent>
  <xr:revisionPtr revIDLastSave="0" documentId="8_{50B1DAD4-31D4-4891-AA67-40ED6C16153B}" xr6:coauthVersionLast="47" xr6:coauthVersionMax="47" xr10:uidLastSave="{00000000-0000-0000-0000-000000000000}"/>
  <bookViews>
    <workbookView xWindow="-120" yWindow="-120" windowWidth="29040" windowHeight="17640" xr2:uid="{00000000-000D-0000-FFFF-FFFF00000000}"/>
  </bookViews>
  <sheets>
    <sheet name="Reporte de Formatos" sheetId="5" r:id="rId1"/>
    <sheet name="Hidden_1" sheetId="2" r:id="rId2"/>
    <sheet name="Hidden_2" sheetId="3" r:id="rId3"/>
  </sheets>
  <definedNames>
    <definedName name="_xlnm._FilterDatabase" localSheetId="0" hidden="1">'Reporte de Formatos'!$A$7:$V$314</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93" i="5" l="1"/>
  <c r="P220" i="5"/>
  <c r="P216" i="5"/>
  <c r="P215" i="5"/>
  <c r="P184" i="5"/>
  <c r="P180" i="5"/>
  <c r="P181" i="5"/>
  <c r="P178" i="5"/>
  <c r="P174" i="5"/>
  <c r="P114" i="5"/>
  <c r="P86" i="5"/>
  <c r="P58" i="5"/>
  <c r="P59" i="5"/>
  <c r="P296" i="5"/>
  <c r="P285" i="5"/>
  <c r="P255" i="5"/>
  <c r="P226" i="5"/>
  <c r="P219" i="5"/>
  <c r="P196" i="5" l="1"/>
  <c r="P191" i="5"/>
  <c r="P169" i="5" l="1"/>
  <c r="P168" i="5"/>
  <c r="P146" i="5"/>
  <c r="P141" i="5"/>
  <c r="P314" i="5"/>
  <c r="P313" i="5"/>
  <c r="P312" i="5"/>
  <c r="P311" i="5"/>
  <c r="P310" i="5"/>
  <c r="P309" i="5"/>
  <c r="P308" i="5"/>
  <c r="P307" i="5"/>
  <c r="P306" i="5"/>
  <c r="P305" i="5"/>
  <c r="P304" i="5"/>
  <c r="P303" i="5"/>
  <c r="P302" i="5"/>
  <c r="P301" i="5"/>
  <c r="P300" i="5"/>
  <c r="P299" i="5"/>
  <c r="P298" i="5"/>
  <c r="P295" i="5"/>
  <c r="P294" i="5"/>
  <c r="P292" i="5"/>
  <c r="P291" i="5"/>
  <c r="P290" i="5"/>
  <c r="P289" i="5"/>
  <c r="P287" i="5"/>
  <c r="P286" i="5"/>
  <c r="P284" i="5"/>
  <c r="P283" i="5"/>
  <c r="P282" i="5"/>
  <c r="P281" i="5"/>
  <c r="P279" i="5"/>
  <c r="P278" i="5"/>
  <c r="P277" i="5"/>
  <c r="P276" i="5"/>
  <c r="P275" i="5"/>
  <c r="P274" i="5"/>
  <c r="P273" i="5"/>
  <c r="P271" i="5"/>
  <c r="P270" i="5"/>
  <c r="P269" i="5"/>
  <c r="P268" i="5"/>
  <c r="P267" i="5"/>
  <c r="P266" i="5"/>
  <c r="P264" i="5"/>
  <c r="P263" i="5"/>
  <c r="P262" i="5"/>
  <c r="P261" i="5"/>
  <c r="P260" i="5"/>
  <c r="P259" i="5"/>
  <c r="P258" i="5"/>
  <c r="P257" i="5"/>
  <c r="P256" i="5"/>
  <c r="P254" i="5"/>
  <c r="P253" i="5"/>
  <c r="P252" i="5"/>
  <c r="P248" i="5"/>
  <c r="P247" i="5"/>
  <c r="P246" i="5"/>
  <c r="P245" i="5"/>
  <c r="P244" i="5"/>
  <c r="P243" i="5"/>
  <c r="P241" i="5"/>
  <c r="P239" i="5"/>
  <c r="P238" i="5"/>
  <c r="P236" i="5"/>
  <c r="P234" i="5"/>
  <c r="P233" i="5"/>
  <c r="P232" i="5"/>
  <c r="P231" i="5"/>
  <c r="P230" i="5"/>
  <c r="P229" i="5"/>
  <c r="P228" i="5"/>
  <c r="P225" i="5"/>
  <c r="P224" i="5"/>
  <c r="P223" i="5"/>
  <c r="P222" i="5"/>
  <c r="P221" i="5"/>
  <c r="P218" i="5"/>
  <c r="P217" i="5"/>
  <c r="P214" i="5"/>
  <c r="P213" i="5"/>
  <c r="P212" i="5"/>
  <c r="P211" i="5"/>
  <c r="P210" i="5"/>
  <c r="P208" i="5"/>
  <c r="P206" i="5"/>
  <c r="P205" i="5"/>
  <c r="P204" i="5"/>
  <c r="P203" i="5"/>
  <c r="P201" i="5"/>
  <c r="P200" i="5"/>
  <c r="P199" i="5"/>
  <c r="P198" i="5"/>
  <c r="P195" i="5"/>
  <c r="P194" i="5"/>
  <c r="P193" i="5"/>
  <c r="P192" i="5"/>
  <c r="P190" i="5"/>
  <c r="P189" i="5"/>
  <c r="P188" i="5"/>
  <c r="P186" i="5"/>
  <c r="P185" i="5"/>
  <c r="P182" i="5"/>
  <c r="P179" i="5"/>
  <c r="P177" i="5"/>
  <c r="P176" i="5"/>
  <c r="P175" i="5"/>
  <c r="P172" i="5"/>
  <c r="P171" i="5"/>
  <c r="P170" i="5"/>
  <c r="P167" i="5"/>
  <c r="P165" i="5"/>
  <c r="P164" i="5"/>
  <c r="P163" i="5"/>
  <c r="P162" i="5"/>
  <c r="P161" i="5"/>
  <c r="P160" i="5"/>
  <c r="P159" i="5"/>
  <c r="P157" i="5"/>
  <c r="P156" i="5"/>
  <c r="P155" i="5"/>
  <c r="P154" i="5"/>
  <c r="P153" i="5"/>
  <c r="P152" i="5"/>
  <c r="P151" i="5"/>
  <c r="P150" i="5"/>
  <c r="P149" i="5"/>
  <c r="P148" i="5"/>
  <c r="P145" i="5"/>
  <c r="P143" i="5"/>
  <c r="P142" i="5"/>
  <c r="P140" i="5"/>
  <c r="P138" i="5"/>
  <c r="P136" i="5"/>
  <c r="P133" i="5"/>
  <c r="P131" i="5"/>
  <c r="P130" i="5"/>
  <c r="P127" i="5"/>
  <c r="P126" i="5"/>
  <c r="P124" i="5"/>
  <c r="P123" i="5"/>
  <c r="P122" i="5"/>
  <c r="P121" i="5"/>
  <c r="P120" i="5"/>
  <c r="P119" i="5"/>
  <c r="P117" i="5"/>
  <c r="P116" i="5"/>
  <c r="P115" i="5"/>
  <c r="P113" i="5"/>
  <c r="P111" i="5"/>
  <c r="P110" i="5"/>
  <c r="P106" i="5"/>
  <c r="P105" i="5"/>
  <c r="P104" i="5"/>
  <c r="P103" i="5"/>
  <c r="P102" i="5"/>
  <c r="P101" i="5"/>
  <c r="P100" i="5"/>
  <c r="P99" i="5"/>
  <c r="P98" i="5"/>
  <c r="P97" i="5"/>
  <c r="P95" i="5"/>
  <c r="P94" i="5"/>
  <c r="P93" i="5"/>
  <c r="P90" i="5"/>
  <c r="P89" i="5"/>
  <c r="P88" i="5"/>
  <c r="P84" i="5"/>
  <c r="P83" i="5"/>
  <c r="P82" i="5"/>
  <c r="P81" i="5"/>
  <c r="P80" i="5"/>
  <c r="P79" i="5"/>
  <c r="P78" i="5"/>
  <c r="P77" i="5"/>
  <c r="P75" i="5"/>
  <c r="P74" i="5"/>
  <c r="P73" i="5"/>
  <c r="P72" i="5"/>
  <c r="P67" i="5"/>
  <c r="P66" i="5"/>
  <c r="P63" i="5"/>
  <c r="P61" i="5"/>
  <c r="P60" i="5"/>
  <c r="P57" i="5"/>
  <c r="P55" i="5"/>
  <c r="P54" i="5"/>
  <c r="P53" i="5"/>
  <c r="P52" i="5"/>
  <c r="P51" i="5"/>
  <c r="P50" i="5"/>
  <c r="P135" i="5"/>
  <c r="P129" i="5"/>
  <c r="P118" i="5"/>
  <c r="P108" i="5"/>
  <c r="P107" i="5"/>
  <c r="P96" i="5"/>
  <c r="P87" i="5"/>
  <c r="P85" i="5"/>
  <c r="P76" i="5"/>
  <c r="P71" i="5"/>
  <c r="P70" i="5"/>
  <c r="P65" i="5"/>
  <c r="P64" i="5"/>
  <c r="P62" i="5"/>
  <c r="P46" i="5"/>
  <c r="P47" i="5"/>
  <c r="P48" i="5"/>
  <c r="P49" i="5"/>
  <c r="P45" i="5"/>
  <c r="P38" i="5"/>
  <c r="P39" i="5"/>
  <c r="P40" i="5"/>
  <c r="P41" i="5"/>
  <c r="P42" i="5"/>
  <c r="P43" i="5"/>
  <c r="P37" i="5"/>
  <c r="P35" i="5"/>
  <c r="P34" i="5"/>
  <c r="P33" i="5"/>
  <c r="P31" i="5"/>
  <c r="P30" i="5"/>
  <c r="P29" i="5"/>
  <c r="P28" i="5"/>
  <c r="P27" i="5"/>
  <c r="P26" i="5"/>
  <c r="P25" i="5"/>
  <c r="P24" i="5"/>
  <c r="P20" i="5"/>
  <c r="P19" i="5"/>
  <c r="P18" i="5"/>
  <c r="P15" i="5"/>
  <c r="P14" i="5"/>
  <c r="P13" i="5"/>
  <c r="P12" i="5"/>
  <c r="P11" i="5"/>
  <c r="P10" i="5"/>
  <c r="P9" i="5"/>
  <c r="P91" i="5" l="1"/>
  <c r="P92" i="5"/>
  <c r="P109" i="5"/>
  <c r="P112" i="5"/>
  <c r="P125" i="5"/>
  <c r="P132" i="5"/>
  <c r="P137" i="5"/>
  <c r="P139" i="5"/>
  <c r="P144" i="5"/>
  <c r="P197" i="5"/>
  <c r="P207" i="5"/>
  <c r="P227" i="5"/>
  <c r="P235" i="5"/>
  <c r="P237" i="5"/>
  <c r="P240" i="5"/>
  <c r="P242" i="5"/>
  <c r="P250" i="5"/>
  <c r="P251" i="5"/>
  <c r="P265" i="5"/>
  <c r="P272" i="5"/>
  <c r="P280" i="5"/>
  <c r="P288" i="5"/>
  <c r="P68" i="5"/>
  <c r="P56" i="5"/>
  <c r="P44" i="5"/>
  <c r="P36" i="5"/>
  <c r="P32" i="5"/>
  <c r="P23" i="5"/>
  <c r="P22" i="5"/>
  <c r="P17" i="5"/>
  <c r="P16" i="5"/>
  <c r="P8" i="5" l="1"/>
  <c r="P166" i="5"/>
  <c r="P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tc={C943A32C-48F6-433B-A447-E7D7331C9391}</author>
  </authors>
  <commentList>
    <comment ref="G255" authorId="0" shapeId="0" xr:uid="{C943A32C-48F6-433B-A447-E7D7331C9391}">
      <text>
        <t>[Comentario encadenado]
Su versión de Excel le permite leer este comentario encadenado; sin embargo, las ediciones que se apliquen se quitarán si el archivo se abre en una versión más reciente de Excel. Más información: https://go.microsoft.com/fwlink/?linkid=870924
Comentario:
    VOLVER A HACER</t>
      </text>
    </comment>
  </commentList>
</comments>
</file>

<file path=xl/sharedStrings.xml><?xml version="1.0" encoding="utf-8"?>
<sst xmlns="http://schemas.openxmlformats.org/spreadsheetml/2006/main" count="3760" uniqueCount="1288">
  <si>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</si>
  <si>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</si>
  <si>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</si>
  <si>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</si>
  <si>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</si>
  <si>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</si>
  <si>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</si>
  <si>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</si>
  <si>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</si>
  <si>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</si>
  <si>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</si>
  <si>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</si>
  <si>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</si>
  <si>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</si>
  <si>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</si>
  <si>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</si>
  <si>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</si>
  <si>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</si>
  <si>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</si>
  <si>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</si>
  <si>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</si>
  <si>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</si>
  <si>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</si>
  <si>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</si>
  <si>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</si>
  <si>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</si>
  <si>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</si>
  <si>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</si>
  <si>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</si>
  <si>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</si>
  <si>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</si>
  <si>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</si>
  <si>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</si>
  <si>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</si>
  <si>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</si>
  <si>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</si>
  <si>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</si>
  <si>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</si>
  <si>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</si>
  <si>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</si>
  <si>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</si>
  <si>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</si>
  <si>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</si>
  <si>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</si>
  <si>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</si>
  <si>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</si>
  <si>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</si>
  <si>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</si>
  <si>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</si>
  <si>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</si>
  <si>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</si>
  <si>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</si>
  <si>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</si>
  <si>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</si>
  <si>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</si>
  <si>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</si>
  <si>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</si>
  <si>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</si>
  <si>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</si>
  <si>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</si>
  <si>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</si>
  <si>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</si>
  <si>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</si>
  <si>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YADIRA</t>
  </si>
  <si>
    <t>ESPINOSA</t>
  </si>
  <si>
    <t>MB/HAS/281/2023</t>
  </si>
  <si>
    <t>PARTICIPAR EN LA APERTURA DE LA ESTACIÓN, RESGUARDAR EL EQUIPO DE COBRO (HAND HELD). APOYAR A LOS USUARIOS PARA REALIZAR RECARGAS. COBRAR CUANDO EL SERVICIO DE VALIDADORES SE VEA SUPERADO.  APOYAR CON INFORMACIÓN AL USUARIO. REPORTAR LAS INCIDENCIAS DE INFRAESTRUCTURA Y LIMPIEZA.</t>
  </si>
  <si>
    <t>EL PERSONAL DE METROBÚS NO CUENTA CON PERCEPCIONES ADICIONALES *</t>
  </si>
  <si>
    <t>ES IMPORTANTE MENCIONAR QUE LOS CONTRATOS SE ENCUENTRAN EN PROCESO DE RECABACIÓN DE LAS FIRMAS DE LAS PERSONAS QUE EN ELLOS INTERVIENEN.</t>
  </si>
  <si>
    <t>EDNA ESMERALDA</t>
  </si>
  <si>
    <t>MENDOZA</t>
  </si>
  <si>
    <t>MENDEZ</t>
  </si>
  <si>
    <t>MB/HAS/111.1/2023</t>
  </si>
  <si>
    <t>https://reht.app-metrobus.com/media/files/V.P._MENDOZA_MENDEZ_EDNA_ESMERALDA.pdf</t>
  </si>
  <si>
    <t>REVISAR LA CORRECTA OPERACIÓN Y EFICIENCIA DEL SISTEMA DE PEAJE Y CONTROL DEL ACCESO. APOYAR CON INFORMACIÓN AL USUARIO EN CASO DE INCIDENCIA, CONTINGENCIA O MAL FUNCIONAMIENTO DE LOS EQUIPOS Y REPORTAR LAS INCIDENCIAS DE INFRAESTRUCTURA Y LIMPIEZA APOYAR CON LA SUPERVISIÓN DE LA ASISTENCIA, DOBLETE DE TURNO O INCIDENCIA QUE GENERAN LOS POLICÍAS DE LAS ESTACIONES O PARABUSES DE LOS DISTINTOS CORREDORES DE ACUERDO CON EL CATÁLOGO DE INCIDENCIAS ESTABLECIDO</t>
  </si>
  <si>
    <t>CESAR IVAN</t>
  </si>
  <si>
    <t>HUERTA</t>
  </si>
  <si>
    <t>ANGUIANO</t>
  </si>
  <si>
    <t>MB/HAS/131/2023</t>
  </si>
  <si>
    <t>https://reht.app-metrobus.com/media/files/V.P.HUERTA_ANGUIANO_CESAR_IVAN.pdf</t>
  </si>
  <si>
    <t>VIRGINIA</t>
  </si>
  <si>
    <t>POZOS</t>
  </si>
  <si>
    <t>GARCÍA</t>
  </si>
  <si>
    <t>MB/HAS/179/2023</t>
  </si>
  <si>
    <t>https://reht.app-metrobus.com/media/files/V.P.POZOS_GARCIA_VIRGINIA.pdf</t>
  </si>
  <si>
    <t>GUADALUPE</t>
  </si>
  <si>
    <t>PEDRAZA</t>
  </si>
  <si>
    <t>GARCIA</t>
  </si>
  <si>
    <t>MB/HAS/172/2023</t>
  </si>
  <si>
    <t>https://reht.app-metrobus.com/media/files/V.P._PEDRAZA_GARCIA_GUADALUPE.pdf</t>
  </si>
  <si>
    <t>AYAX CANEK</t>
  </si>
  <si>
    <t>DURAN</t>
  </si>
  <si>
    <t>JUAREZ</t>
  </si>
  <si>
    <t>MB/HAS/201.1/2023</t>
  </si>
  <si>
    <t>https://reht.app-metrobus.com/media/files/V.P._DURAN_JUAREZ_AYAX_CANEK.pdf</t>
  </si>
  <si>
    <t>RAUL</t>
  </si>
  <si>
    <t>BARRUETA</t>
  </si>
  <si>
    <t>GONZALEZ</t>
  </si>
  <si>
    <t>MB/HAS/26/2023</t>
  </si>
  <si>
    <t>https://reht.app-metrobus.com/media/files/V.P._BARRUETA_GONZALEZ_RAUL.pdf</t>
  </si>
  <si>
    <t>COLABORAR EN LA GESTIÓN DE PODA, PINTURA, LIMPIEZA Y REPARACIONES DE INSTALACIONES, CON LAS DIFERENTES ENTES RESPONSABLES. COADYUVAR EN LA ELABORACIÓN DE REPORTE DE DAÑOS EN SINIESTROS A INFRAESTRUCTURA Y LA SUPERVISIÓN DE LAS REPARACIONES EN ESTACIONES. APOYAR EN SUPERVISIÓN DEL MANTENIMIENTO REALIZADO EN LA INFRAESTRUCTURA DE LAS ESTACIONES Y CARRIL CONFINADO.</t>
  </si>
  <si>
    <t>KAREN NOHEMI</t>
  </si>
  <si>
    <t>CORREA</t>
  </si>
  <si>
    <t>OLIVARES</t>
  </si>
  <si>
    <t>ME/HAS/55.1/2023</t>
  </si>
  <si>
    <t>https://reht.app-metrobus.com/media/files/V.P._CORREA_OLIVARES_KARN_NOEMI.pdf</t>
  </si>
  <si>
    <t>COADYUVAR A LA EVALUACIÓN DEL DESEMPEÑO DEL TIEMPO DE RESPUESTA Y MANTENIMIENTO DE LOS EQUIPOS DE RECAUDO, REVISIÓN Y SEGUIMIENTO AL ESTADO DE LA INFRAESTRUCTURA DEL CORREDOR COLABORAR EN EL SEGUIMIENTOS DE LA EVALUACIÓN DEL COMPORTAMIENTO DE LOS EQUIPOS DE PEAJE MEDIANTE LA REVISIÓN DE LOS VOLÚMENES DE TRANSACCIONES QUE GENERAN, GRATUIDAD, EVASIÓN, TRANSBORDOS, VENTAS Y RECARGAS DE TARJETAS COLABORAR EN LA REVISIÓN DE VERSIONES EN LOS EQUIPOS DE RECAUDO, DE ACUERDO CON LAS NUEVAS TECNOLOGÍAS QUE SE IMPLEMENTEN</t>
  </si>
  <si>
    <t>OCTAVIO AXEL</t>
  </si>
  <si>
    <t>MORALES</t>
  </si>
  <si>
    <t>MB/HAS/102.1/2023</t>
  </si>
  <si>
    <t>https://reht.app-metrobus.com/media/files/V.P._GOMEZ_MORALES_OCTAVIO_AXEL.pdf</t>
  </si>
  <si>
    <t>JOSE ROBERTO</t>
  </si>
  <si>
    <t>BRAVO</t>
  </si>
  <si>
    <t>MB/HAS/95/2023</t>
  </si>
  <si>
    <t>https://reht.app-metrobus.com/media/files/V.P._CALDERON_BRAVO_JOSE_ROBERTO.pdf</t>
  </si>
  <si>
    <t>FRANCISCO JAVIER</t>
  </si>
  <si>
    <t>PALAFOX</t>
  </si>
  <si>
    <t>ROBLEDO</t>
  </si>
  <si>
    <t>MB/HAS/56/2023</t>
  </si>
  <si>
    <t>https://reht.app-metrobus.com/media/files/V.P._PALFOX_ROBLEDO_FRANCISCO_JAVIER.pdf</t>
  </si>
  <si>
    <t>AUGUSTO</t>
  </si>
  <si>
    <t>LOPEZ</t>
  </si>
  <si>
    <t>HERNANDEZ</t>
  </si>
  <si>
    <t>MB/HAS/46/2023</t>
  </si>
  <si>
    <t>https://reht.app-metrobus.com/media/files/V.P._LOPEZ_HERNANDEZ_AUGUSTO.pdf</t>
  </si>
  <si>
    <t>RAFAEL IGNACIO</t>
  </si>
  <si>
    <t>NIETO</t>
  </si>
  <si>
    <t>URETA</t>
  </si>
  <si>
    <t>MB/HAS/168/2023</t>
  </si>
  <si>
    <t>https://reht.app-metrobus.com/media/files/V.P._NIETO_URETA_RAFAEL_IGNACIO.pdf</t>
  </si>
  <si>
    <t>OMAR ALFONSO</t>
  </si>
  <si>
    <t>LUNA</t>
  </si>
  <si>
    <t>MB/HAS/287/2023</t>
  </si>
  <si>
    <t>https://reht.app-metrobus.com/media/files/V.P._RODRIGUEZ_LUNA_OMAR_ALFONSO.pdf</t>
  </si>
  <si>
    <t>RICARDO JAVIER</t>
  </si>
  <si>
    <t>SANCHEZ</t>
  </si>
  <si>
    <t>MB/HAS/147/2023</t>
  </si>
  <si>
    <t>https://reht.app-metrobus.com/media/files/V.P._LOZANO_SANCHEZ_RICARDO_JAVIER.pdf</t>
  </si>
  <si>
    <t>ELOISA</t>
  </si>
  <si>
    <t>GIL</t>
  </si>
  <si>
    <t>MB/HAS/180/2023</t>
  </si>
  <si>
    <t>https://reht.app-metrobus.com/media/files/V.P._POZOS_GIL_ELOISA.pdf</t>
  </si>
  <si>
    <t xml:space="preserve">CONTROL DE AGENDA DE LA RIRECCIÓN EJECUTIVA DE ADMINISTRACIÓN Y FINANZAS, ATENCIÓN DE LLAMADAS, COORDINACION DE REUNIONES , CONTROL DE GESTIÓN, APOYO SECRETARIAL Y ADMINISTRATIVO. </t>
  </si>
  <si>
    <t>AGUSTIN</t>
  </si>
  <si>
    <t>MB/HAS/50.1/2023</t>
  </si>
  <si>
    <t>https://reht.app-metrobus.com/media/files/V.P._GOMEZ_HERNANDEZ_AGUSTIN.pdf</t>
  </si>
  <si>
    <t>PARTICIPAR EN EL SEGUIMIENTO, COORDINACIÓN Y CONTROL DE LA SUPERVISIÓN DE LOS TRABAJOS DE MANTENIMIENTO PREVENTIVO Y CORRECTIVO PARA LA CONSERVACIÓN FÍSICA DE LAS INSTALACIONES DE OFICINAS ADMINISTRATIVAS Y ESTACIONES DEL SISTEMA METROBÚS. APOYAR EN LAS ACTIVIDADES DE MANTENIMIENTO Y REPARACIÓN DEL SISTEMA ELECTRICO DE LAS OFICINAS ADMINISTRATIVAS Y ESTACIONES DE METROBÚS. APOYAR DE MANERA GENERAL EN EL MANTENIMIENTO Y REPARACIÓN EN LAS ESTACIONES Y EN LAS OFICINAS ADMINISTRATIVAS DE METROBÚS.</t>
  </si>
  <si>
    <t>LUISA REBECA</t>
  </si>
  <si>
    <t>VAZQUEZ</t>
  </si>
  <si>
    <t>ROMERO</t>
  </si>
  <si>
    <t>MB/HAS/54.1/2023</t>
  </si>
  <si>
    <t>https://reht.app-metrobus.com/media/files/V.P._VAZQUEZ_ROMERO_LUISA_REBECA.pdf</t>
  </si>
  <si>
    <t>JESUS ISMAEL</t>
  </si>
  <si>
    <t>CEDILLO</t>
  </si>
  <si>
    <t>NORIA</t>
  </si>
  <si>
    <t>MB/HAS/89.1/2023</t>
  </si>
  <si>
    <t>https://reht.app-metrobus.com/media/files/V.P._CEDILLO_NORIA_JESUS_ISMAEL.pdf</t>
  </si>
  <si>
    <t>YESICA ARIATNE</t>
  </si>
  <si>
    <t>GALVAN</t>
  </si>
  <si>
    <t>ROJAS</t>
  </si>
  <si>
    <t>MB/HAS/349/2023</t>
  </si>
  <si>
    <t>https://reht.app-metrobus.com/media/files/V.P._GALVAN_ROJAS_YESICA_ARIATNE.pdf</t>
  </si>
  <si>
    <t>COADYUVAR EN EL SEGUIMIENTO TÉCNICO PARA EL ANÁLISIS Y PROCESAMIENTO DE LA INFORMACIÓN FINANCIERA, ECONÓMICA, TÉCNICA Y ADMINISTRATIVA DEL SISTEMA DE CORREDORES, ASÍ COMO COORDINAR LAS ACTIVIDADES DE LOS COMITÉS TÉCNICOS DEL FIDEICOMISO QUE ADMINISTRA LOS RECURSOS DEL SISTEMA DE CORREDORES QUE REGULA METROBÚS.</t>
  </si>
  <si>
    <t>GAREE</t>
  </si>
  <si>
    <t>ELIZALDE</t>
  </si>
  <si>
    <t>MB/HAS/313/2023</t>
  </si>
  <si>
    <t>https://reht.app-metrobus.com/media/files/V.P.DEGOLLADO_ELIZALDE_GARRE_2.pdf</t>
  </si>
  <si>
    <t>APOYAR EN LA RECOPILACIÓN DE INFORMACIÓN EN CAMPO PARA EL ANÁLISIS, EVALUACIÓN Y ELABORACIÓN DE DERROTEROS Y/O TRAZOS DE CORREDORES, CON EL FIN DE GENERAR PROYECTOS CONCEPTUALES PARA EL VISTO BUENO DE LA JEFATURA Y DIRECCIÓN DE ÁREA COADYUVAR CON EL JEFE DE ÁREA EN LA COORDINACIÓN DE REUNIONES INERINSTITUCIONALES PARA PRESENTAR PROPUESTAS CONCEPTUALES, DAR SEGUIMIENTO Y CORRECCIÓN AL DISEÑO DE PROYECTOS EJECUTIVOS. PARTICIPAR EN RECORRIDOS DE AVANCE DE OBRA, PARA VERIFICAR QUE LOS PROYECTOS SE CONSTRUYAN APEGADOS A LAS ESPECIFICAIONES DEL PROYECTO EJECUTIVO Y ELABORAR REPORTES PARA INFORMAR A LA JEFATURA Y DIRECCIÓN DE ÁREA.</t>
  </si>
  <si>
    <t>PEREZ</t>
  </si>
  <si>
    <t>MB/HAS/5/2023</t>
  </si>
  <si>
    <t>https://reht.app-metrobus.com/media/files/V.P._VIDAL_PEREZ_LESLIE_ALEJANDRA.pdf</t>
  </si>
  <si>
    <t>COADYUVAR EN LAS ACTIVIDADES DEL ARCHIVO DE CONCENTRACIÓN Y DE TRÁMITE DE METROBÚS QUE PERMITAN DAR CABAL CUMPLIMIENTO A LO ESTABLECIDO EN EL COMITÉ TÉCNICO INTERNO DE ADMINISTRACIÓN DE DOCUMENTOS.
PARTICIPAR EN LA REALIZACIÓN DE LAS SESIONES, CARPETAS Y ACTAS REQUERIDAS, VIGILAR QUE LOS ARCHIVOS CUENTEN CON LAS MEDIDAS DE SEGURIDAD NECESARIAS PARA SU OPERACIÓN.
VERIFICAR LA APLICACIÓN DE LOS INSTRUMENTOS ARCHIVÍSTICOS AUTORIZADOS. 
SUPERVISAR LA OPERACIÓN DEL SISTEMA DE ADMINISTRACIÓN DE ARCHIVOS. 
ASISTIR EN EL SEGUIMIENTO DE LAS TRANSFERENCIAS DOCUMENTALES. 
APOYO EN LA INTEGRACIÓN DEL ARCHIVO DE CONCENTRACIÓN DE METROBÚS. 
CREACIÓN DE BASES DE DATOS PARA CONSULTA VIRTUAL DEL ARCHIVO DE CONCENTRACIÓN. ELABORACIÓN DE FICHAS DE CONTROL DE INGRESO Y EGRESO DE LA DOCUMENTACIÓN RESGUARDADA EN EL ARCHIVO DE CONCENTRACIÓN. 
CONVOCAR LAS REUNIONES DEL GRUPO DE TRABAJO DE VALORACIÓN DOCUMENTAL. PREPARAR LOS TRÁMITES NECESARIOS PARA LAS BAJAS DOCUMENTALES QUE SE GENEREN Y SU DESTINO FINAL. APOYO ADMINISTRATIVO EN LA DIRECCIÓN EJECUTIVA DE ADMINISTRACIÓN Y FINANZAS.</t>
  </si>
  <si>
    <t>MIRIAM</t>
  </si>
  <si>
    <t>BENITEZ</t>
  </si>
  <si>
    <t>RODRIGUEZ</t>
  </si>
  <si>
    <t>MB/HAS/338/2023</t>
  </si>
  <si>
    <t>https://reht.app-metrobus.com/media/files/V.P._BENITEZ_RODRIGUEZ_MIRIAM.pdf</t>
  </si>
  <si>
    <t>APOYO ADMINISTRATIVO A LA DIRECCIÓN EJECUTIVA TECNICA Y PROGRAMATICA Y A LA GERENCIA DE PROGRAMACIÓN, OPERACIÓN Y CONTROL, EN ACOPIO, REVISIÓN, CONTESTACIÓN Y SEGUIMIENTO DE ARCHIVOS ELECTRONICOS Y FISICOS DE LAS AREAS APOYO ADMINISTRATIVO A LA DIRECCIÓN EJECUTIVA TECNICA Y PROGRAMATICA Y A LA GERENCIA DE PROGRAMACIÓN, OPERACIÓN Y CONTROL, EN ELABORACIÓN, ACOPIO, REVISIÓN, CONTESTACIÓN Y SEGUIMIENTO DE ARCHIVOS ELECTRONICOS Y FISICOS DE LAS AREAS
ENLACE Y COMUNICACIÓN CON PERSONAL DE LA DEAF PARA LLEVAR TEMAS EN RELACIÓN A DE CAPITAL HUMANO DENTRO DE LA DEOTP, DARLE SOLUCIONES Y SEGUIMIENTO CONSTANTE COADYUVAR EN LA COORDINACIÓN DE LAS DIFERENTES ACTIVIDADES PARA LA OPERACIÓN Y GESTION TALES COMO; EL LEVANTAMIENTO DE LA INFORMACIÓN DE LAS DISTINTAS EMPRESAS OPERADORAS, LLEVAR A CABO LAS NUMERALIAS PARA VERIFICAR EL COMPORTAMIENTO DE LOS KILOMETRAJES PROGRAMADOS Y REALIZADOS DE LOS DISTINTOS CORREDORES.
COMPORTAMIENTO DE PATIOS DE ENCIERRO, Y PARQUE VEHICULAR, ESTO CON FIN DE MANTENER ACTUALIZADA LAS BASE DE DATOS Y DAR SEGUIMIENTO DE LOS DIFERENTES CURSOS DE CAPACITACION Y CONTROL DE OPERADORES PARA LA PRESTACIÓN DEL SERVICIO CON LOS ENLACES DE LAS DIVERSAS EMPRESAS OPERADORAS DE METROBÚS.LLEVANDO LOS CONTROLES Y REGISTROS QUE PARA CADA CASO SEAN ENCOMENDADOS. SEGUIMIENTO DE LOS DIFERENTES OFICIOS Y ARCHIVOS EMITIDOS A LA DIRECCIÓN.</t>
  </si>
  <si>
    <t>MARIANA</t>
  </si>
  <si>
    <t>ESPAÑA</t>
  </si>
  <si>
    <t>MARTINEZ</t>
  </si>
  <si>
    <t>MNB/HAS/21.2/2023</t>
  </si>
  <si>
    <t>ANALISTA DE COMUNICACIÓN</t>
  </si>
  <si>
    <t>IZUCAR</t>
  </si>
  <si>
    <t>LANDIN</t>
  </si>
  <si>
    <t>RAMIREZ</t>
  </si>
  <si>
    <t>SEGUIMIENTO Y CONTROL DE LAS ACTIVIDADES DE SUPERVISIÓN DE LA REALIZACIÓN DEL MANTENIMIENTO CORRECTIVO Y PREVENTIVO DE LAS INSTALACIONES ELÉCTRICAS DE LAS OFICINAS CENTRALES DEL ORGANISMO Y DE LAS ESTACIONES DEL SISTEMA METROBÚS</t>
  </si>
  <si>
    <t>ANA PATRICIA</t>
  </si>
  <si>
    <t>CORTES</t>
  </si>
  <si>
    <t>MB/HAS/212.1/2023</t>
  </si>
  <si>
    <t>https://reht.app-metrobus.com/media/files/V.P.MARTINEZ_CORTES_ANA_PATRICIA_3.pdf</t>
  </si>
  <si>
    <t>REVISAR EL ESTADO FISICO Y MECÁNICO DEL PARQUE VEHICULAR A CARGO, MEDIANTE EL MONITOREO Y SUPERVISIÓN DE LAS ACTIVIDADES DIARIAS DEL ÁREA DE MANTENIMIENTO DE LA EMPRESA OPERADORA, TOMA DE KILOMETRAJES, ASÍ COMO DAR SEGUIMIENTO AL PROCESO DE MEJORAS AL MANTENIMIENTO. APOYAR EN EL REGISTRO Y SEGUIMIENTO DE RESPUESTAS DE SOLICITUD DE INFORMACIÓN PÚBLICA, Y ENLACE CON DEPENDENCIAS GUBERNAMENTALES. APOYAR EN EL CONTROL Y SEGUIMIENTO DE RESGUARDOS DE LOS BIENES DEL ÁREA.</t>
  </si>
  <si>
    <t>YAZMIN</t>
  </si>
  <si>
    <t>BUSTAMANTE</t>
  </si>
  <si>
    <t>AGUILAR</t>
  </si>
  <si>
    <t>MB/HAS/27/2023</t>
  </si>
  <si>
    <t>https://reht.app-metrobus.com/media/files/V.P._BUSTAMANTE_AGUILAR_YAZMIN.pdf</t>
  </si>
  <si>
    <t>PARTICIPAR EN EL SEGUIMIENTO Y MITIGACIÓN DE CONTINGENCIAS Y/O EVENTOS QUE AFECTEN LA OPERACIÓN DEL SERVICIO SIGUIENDO LOS PROTOLOS ESTABLECIDOS Y EN COORDINACIÓN CON LOS ENLACES DE LAS EMPRESAS OPERADORAS, EL AGRUPAMIENTO 66, PERSONAL DE CENTRO DE CONTROL Y DE CAMPO Y DEMÁS CONTACTOS INTERINSTITUCIONALES. COADYUVAR EN LAS ACTIVIDADES DE SUPERVISIÓN DEL CORRECTO REGISTRO, EN LAS BASES DE DATOS ESTABLECIDAS, DE TODA LA INFORMACIÓN RECABADA EN EL CENTRO DE CONTROL SOBRE LAS INCIDENCIAS OPERATIVAS DIARIAS EN EL SISTEMA. APOYAR EN LAS ACTIVIDADES DE ASIGNACIÓN DE LUGARES DE CONTROL Y SUPERVISIÓN, ASÍ COMO DE TURNOS DE TRABAJO, DEL TODO EL PERSONAL DEL CENTRO DE CONTROL Y DE CAMPO PARA LLEVAR A CABO LA CORRECTA SUPERVISIÓN Y ATENCIÓN DE LA OPERACIÓN.</t>
  </si>
  <si>
    <t>NAVA</t>
  </si>
  <si>
    <t>ALAN YAEL</t>
  </si>
  <si>
    <t>ESCOTO</t>
  </si>
  <si>
    <t>MB/HAS/282/2023</t>
  </si>
  <si>
    <t>https://reht.app-metrobus.com/media/files/V.P._DEL_ALTO_ESCOTO_ALAN_YAEL.pdf</t>
  </si>
  <si>
    <t>HUMBERTO</t>
  </si>
  <si>
    <t>GALICIA</t>
  </si>
  <si>
    <t>CAMACHO</t>
  </si>
  <si>
    <t>MB/HAS/113.1/2023</t>
  </si>
  <si>
    <t>https://reht.app-metrobus.com/media/files/V.P._GALICIA_CAMACHO_HUMBERTO.pdf</t>
  </si>
  <si>
    <t>RANGEL</t>
  </si>
  <si>
    <t>MB/HAS/59/2023</t>
  </si>
  <si>
    <t>ELIAS RAUL</t>
  </si>
  <si>
    <t>MB/HAS/78.3/2023</t>
  </si>
  <si>
    <t>https://reht.app-metrobus.com/media/files/V.P._AYALA_MARTINEZ_ELIAS_RAUL.pdf</t>
  </si>
  <si>
    <t xml:space="preserve">APOYAR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</si>
  <si>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ROSA ISELA</t>
  </si>
  <si>
    <t>CID</t>
  </si>
  <si>
    <t>BARRANCO</t>
  </si>
  <si>
    <t>MB/HAS/185.1/2023</t>
  </si>
  <si>
    <t>https://reht.app-metrobus.com/media/files/V.P._CID_BARRANCO_ROSA_ISELA.pdf</t>
  </si>
  <si>
    <t xml:space="preserve">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
</t>
  </si>
  <si>
    <t>DIEGO</t>
  </si>
  <si>
    <t>CANO</t>
  </si>
  <si>
    <t>GALINDO</t>
  </si>
  <si>
    <t>MB/HAS/73.1/2023</t>
  </si>
  <si>
    <t>https://reht.app-metrobus.com/media/files/V.P._CANO_GALINDO_DIEGO.pdf</t>
  </si>
  <si>
    <t>MARIA FELICITAS</t>
  </si>
  <si>
    <t>COATL</t>
  </si>
  <si>
    <t>MB/HAS/138/2023</t>
  </si>
  <si>
    <t>https://reht.app-metrobus.com/media/files/V.P._JUAREZ_COATL_MARIA_FELICITAS.pdf</t>
  </si>
  <si>
    <t>SEGUIMIENTO A LA ADMINISTRACIÓN DEL SISTEMA INTEGRAL DOCUMENTAL, ARCHIVO DE TRÁMITE DE LA DIRECCIÓN EJECUTIVA DE PLANECIÓN, EVALUACIÓN Y TECNOLOGÍAS DE INFORMACIÓN.</t>
  </si>
  <si>
    <t>CHANNEL</t>
  </si>
  <si>
    <t>MB/HAS/72/2023</t>
  </si>
  <si>
    <t>https://reht.app-metrobus.com/media/files/V.P._CORTES_MORALES_CHANNEL.pdf</t>
  </si>
  <si>
    <t xml:space="preserve">APOYO EN LA ADMINISTRACIÓN Y GESTIÓN DE LAS BASES DE DATOS DE LAS EMPRESAS OPERADORAS PARA LA VALIDACIÓN Y LIBERACIÓN DE LAS FACTURAS CORRESPONDIENTES A CADA UNA DE LAS EMPRESAS OPERADORAS APOYO EN LA ADMINISTRACIÓN Y GESTIÓN DE LAS BASES DE DATOS DE LAS EMPRESAS OPERADORAS PARA LIBERACIÓN DE LOS REEMBOLSOS DE CADA UNA DE LAS EMPRESAS OPERADORAS (TARJETAS VENDIDAS)  COADYUVAR CON LA GERENCIAS DE SISTEMAS DE PEAJE Y NUEVAS TECNOLOGÍAS, PARA EL SEGUIMIENTO Y LA SUPERVISIÓN DE LAS NUEVAS TECNOLOGÍAS IMPLANTADAS EN EL SISTEMA METROBÚS. </t>
  </si>
  <si>
    <t>JENNIFER AYLIN</t>
  </si>
  <si>
    <t>ARENAS</t>
  </si>
  <si>
    <t>GUERRERO</t>
  </si>
  <si>
    <t>MB/HAS/337/2023</t>
  </si>
  <si>
    <t>https://reht.app-metrobus.com/media/files/V.P._ARENAS_GUERRERO_JENNIFER_AYLIN.pdf</t>
  </si>
  <si>
    <t>SACAR TODA INFORMACIÓN EN RELACIÓN A CADA UNA DE LAS INCIDENCIAS QUE SE PRESENTAN EN LAS TARJETAS DEL SISTEMA APOYAR DENTRO DE LA GERENCIA DE SISTEMAS DE PEAJE Y NUEVAS TECNOLOGÍAS EN EL SEGUIMIENTO Y ANÁLISIS  DE TODA LA INFORMACIÓN QUE TIENE QUE VER CON LA NUEVA TARJETA DE MOVILIDAD INTEGRADA. DAR SEGUIMIENTO AL FUNCIONAMIENTO CORRECTO DEL  SISTEMA DE AYUDA A LA EXPLOTACIÓN.</t>
  </si>
  <si>
    <t>SISSY DANIELA</t>
  </si>
  <si>
    <t>PALOS</t>
  </si>
  <si>
    <t>MIRANDA</t>
  </si>
  <si>
    <t>MB/HAS/171/2023</t>
  </si>
  <si>
    <t>https://reht.app-metrobus.com/media/files/V.P._PALOS_MIRANDA_SISSY_DANIELA.pdf</t>
  </si>
  <si>
    <t>APOYO TÉCNICO ADMINISTRATIVO AL GERENTE DE SISTEMAS DE PEAJE Y NUEVAS TECNOLOGÍAS Y AL LÍDER COORDINADOR DE PROYECTOS DE PEAJE EN LA FUNCIONES SUSTANTIVAS DEL ÁREA.</t>
  </si>
  <si>
    <t>ANGEL</t>
  </si>
  <si>
    <t>DELGADO</t>
  </si>
  <si>
    <t>MB/HAS/155/2023</t>
  </si>
  <si>
    <t>https://reht.app-metrobus.com/media/files/V.P._MARTINEZ_DELGADO_ANGEL.pdf</t>
  </si>
  <si>
    <t>APOYAR EN LA COORDINACIÓN DE LAS ACTIVIDADES DE SUPERVISIÓN Y CONTROL DEL SISTEMA DE PEAJE Y CONTROL DE ACCESOS DE LAS LÍNEAS DE SISTEMA METROBÚS. ENTREGAR, CLASIFICAR Y ARCHIVAR LOS REPORTES GENERADOS POR LA SUPERVISIÓN. ELABORACIÓN DE REPORTES DE ESTADO DE LA INFRAESTRUCTURA DE LAS ESTACIONES. ATENCIÓN A USUARIOS CUANDO LA SUPERVISIÓN SEA SOBREPASADA POR LA INCIDENCIA, ACOMPAÑAMIENTO A LA SUPERVISIÓN PARA LA IDENTIFICACIÓN DE SITUACIONES PUNTUALES, REUNIONES DE COORDINACIÓN CON LA DIRECCIÓN.</t>
  </si>
  <si>
    <t>NADIA KAREN</t>
  </si>
  <si>
    <t>CARRILLO</t>
  </si>
  <si>
    <t>MB/HAS/345/2023</t>
  </si>
  <si>
    <t>https://reht.app-metrobus.com/media/files/V.P._QUEVEDO_CARRILLO_NADIA_KAREN.pdf</t>
  </si>
  <si>
    <t>COADYUVAR EN EL ANÁLISIS DE DATOS DE LAS VIALIDADES DEL TRANSPORTE PÚBLICO DE PASAJEROS EN LOS CORREDORES POTENCIALES Y EN OPERACIÓN DEL SISTEMA DE CORREDORES DE TRANSPORTE PÚBLICO DE PASAJEROS.</t>
  </si>
  <si>
    <t>FERNANDO</t>
  </si>
  <si>
    <t>CARLOS</t>
  </si>
  <si>
    <t>FERNANDEZ</t>
  </si>
  <si>
    <t>MB/HAS/340.1/2023</t>
  </si>
  <si>
    <t>https://reht.app-metrobus.com/media/files/V.P._CARLOS_FERNANDEZ_FERNANADO.pdf</t>
  </si>
  <si>
    <t xml:space="preserve">APOYO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</si>
  <si>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JOSE MANUEL</t>
  </si>
  <si>
    <t>RUIZ</t>
  </si>
  <si>
    <t>MB/HAS/344/2023</t>
  </si>
  <si>
    <t>https://reht.app-metrobus.com/media/files/V.P._HERNANDEZ_RUIZ_JOSE_MANUEL.pdf</t>
  </si>
  <si>
    <t>REALIZAR LOS PARÁMETROS DE DISEÑO Y OPERACIÓN DE LOS CORREDORES QUE SE ENCUENTRAN BAJO PROYECTO Y LOS EXISTENTES EN EL SISTEMA.
ANALIZAR LOS RESULTADOS OBTENIDOS DE LOS ESTUDIOS DE FRECUENCIA DE PASO Y OCUPACIÓN VISUAL, ASCENSO – DESCENSO Y TIEMPOS DE RECORRIDO Y DEMORA.
ANALIZAR EL NIVEL DE SERVICIO VIAL, EL CÁLCULO DE LA PROYECCIÓN DE LA DEMANDA PARA EL REQUERIMIENTO DE FLOTA Y LA PROYECCIÓN HISTÓRICA DE LA DEMANDA PARA LA OPERACIÓN DE LOS DÍAS FESTIVOS.</t>
  </si>
  <si>
    <t>MARIA VERONICA</t>
  </si>
  <si>
    <t>TELLEZ</t>
  </si>
  <si>
    <t>MB/HAS/84/2023</t>
  </si>
  <si>
    <t>https://reht.app-metrobus.com/media/files/V.P._TELLEZ_MARTINEZ_MARIA_VERONICA.pdf</t>
  </si>
  <si>
    <t>APOYO EN LA SUPERVISIÓN DEL CUMPLIMIENTO DE LOS CONTRATOS CELEBRADOS POR METROBÚS CON DIVERSOS PROVEEDORES, PARA VALIDAR LA INFORMACIÓN RECIBIDA AL REALIZAR INSPECCIONES PERIÓDICAS SOBRE EL CUMPLIMIENTO DE LOS CONTRATOS DE MANTENIMIENTO (SOLO POR MENCIONAR: AUTOMOVILES, EXTINTORES, CONMUTADOR) DEL SISTEMA METROBÚS.</t>
  </si>
  <si>
    <t>ZETINA</t>
  </si>
  <si>
    <t>MB/HAS/77.1/2023</t>
  </si>
  <si>
    <t>https://reht.app-metrobus.com/media/files/V.P._ZETINA_GALVAN_LUIS.pdf</t>
  </si>
  <si>
    <t>COADYUVAR EN LA COORDINACIÓN DEL SEGUIMIENTO AL CUMPLIMIENTO DE LOS CONTRATOS RELATIVOS A LOS PERMISOS ADMINISTRATIVOS TEMPORALES REVOCABLES CELEBRADOS ENTRE METROBÚS Y DIVERSAS EMPRESAS RELATIVAS AL SISTEMA METROBÚS</t>
  </si>
  <si>
    <t>PIÑA</t>
  </si>
  <si>
    <t>FLORES</t>
  </si>
  <si>
    <t>MB/HAS/82/2023</t>
  </si>
  <si>
    <t>https://reht.app-metrobus.com/media/files/V.P._PI%C3%91A_FLORES_MARIO_ALBERTO.pdf</t>
  </si>
  <si>
    <t>ENCARGADO DE LA OFICINA DE CONTROL DE GESTIÓN DE METROBÚS: RECEPCIÓN, TRAMITE Y TURNO DE LA DOCUMENTACIÓN QUE INGRESA EN EL ORGANISMO PARA LAS DIVERSAS ÁREAS; RECEPCIÓN, TRAMITE Y TURNO DE LA DOCUMENTACIÓN QUE REMITEN LAS DIVERSAS ÁREAS PARA SU PRESENTACIÓN EN LA ADMINISTRACIÓN PÚBLICA LOCAL Y FEDERAL ASI COMO A PARTICULARES.</t>
  </si>
  <si>
    <t>MIGUEL ANGEL</t>
  </si>
  <si>
    <t>VELEZ</t>
  </si>
  <si>
    <t>MB/HAS/74/2023</t>
  </si>
  <si>
    <t>https://reht.app-metrobus.com/media/files/V.P._CHAVARRIA_VELEZ_MIGUEL_ANGEL.pdf</t>
  </si>
  <si>
    <t>ENCARGADO DE LA ENTREGA Y RECEPCIÓN DE LA DOCUMENTACIÓN GENERADA POR EL ORGANISMO EN LA ADMINISTRACIÓN PÚBLICA LOCAL Y FEDERAL ASI COMO A PARTICULARES, APOYO EN EL CONTROL DE A LA OFICINA DE CONTROL DE GESTIÓN DE METROBÚS.</t>
  </si>
  <si>
    <t>HILARIO</t>
  </si>
  <si>
    <t>ALCANTARA</t>
  </si>
  <si>
    <t>MB/HAS/39/2023</t>
  </si>
  <si>
    <t>https://reht.app-metrobus.com/media/files/V.P._LERDO_ALCANTARA_HILARIO.pdf</t>
  </si>
  <si>
    <t>APOYAR EN LAS ACTIVIDADES DE SUPERVISIÓN DEL CUMPLIMIENTO DE LOS CONTRATOS CELEBRADOS POR LA JEFATURA DE UNIDAD DEPARTAMENTAL DE ABASTECIMIENTOS Y SERVICIOS CON DIVERSOS PROVEEDORES, PARA VALIDAR LA INFORMACIÓN RECIBIDA AL REALIZAR INSPECCIONES PERIÓDICAS SOBRE EL CUMPLIMIENTO DE LOS CONTRATOS DE MANTENIMIENTO. 
PARTICIPAR EN EL DESARROLLO DE LAS ACTIVIDADES ADMINISTRATIVAS DE LA JEFATURA DE UNIDAD DEPARTAMENTAL DE ABASTECIMIENTOS Y SERVICIOS.</t>
  </si>
  <si>
    <t>JULIETA</t>
  </si>
  <si>
    <t>IBAÑEZ</t>
  </si>
  <si>
    <t>PRADO</t>
  </si>
  <si>
    <t>MB/HAS/133/2023</t>
  </si>
  <si>
    <t>https://reht.app-metrobus.com/media/files/V.P._IBANEZ_PRADO_JULIETA.pdf</t>
  </si>
  <si>
    <t xml:space="preserve">APOYAR A LA DIRECCIÓN EJECUTIVA DE ASUNTOS JURÍDICOS EN ASPECTOS ADMINISTRATIVOS, MANEJO DE ARCHIVO. EJECUTAR LAS ACTIVIDADES PARA REALIZAR LA DEBIDA CERTIFICACIÓN DE DIVERSA DOCUMENTACIÓN EXPEDIDA POR LAS DIFERENTES ÁREAS DE METROBÚS. ANÁLISIS Y APOYO EN LA INTEGRACIÓN DE EXPEDIENTES PARA LA REMISIÓN DE LAS CERTIFICACIONES. 
APOYAR EN EL SEGUIMIENTO Y CONTROL DEL SISTEMA INTEGRAL DE DOCUMENTOS DE LA DIRECCIÓN EJECUTIVA DE ASUNTOS JURÍDICOS DE METROBÚS, EN LA ORGANIZACIÓN DE LA INFORMACIÓN GENERADA, ASÍ COMO EN LA GESTIÓN INTERNA. ELABORACIÓN Y TRÁMITE DE DIVERSOS ESCRITOS DE LA DIRECCIÓN EJECUTIVA DE ASUNTOS JURÍDICOS.
</t>
  </si>
  <si>
    <t>ROXANA</t>
  </si>
  <si>
    <t>DE JESUS</t>
  </si>
  <si>
    <t>AYALA</t>
  </si>
  <si>
    <t>MB/HAS/8/2023</t>
  </si>
  <si>
    <t>https://reht.app-metrobus.com/media/files/V.P._DE_JESUS_AYALA_ROXANA.pdf</t>
  </si>
  <si>
    <t>PARTICIPAR EN EL CONTROL Y SEGUIMIENTO DE LAS ACTIVIDADES DE SUPERVISIÓN Y CONTROL DEL ESTADO DE FUERZA DE LA POLICÍA AUXILIAR EN CUESTIÓN DE FALTAS, ASISTENCIAS Y AUSENCIAS DE LOS POLICÍAS ASIGNADOS EN LAS ESTACIONES DE LOS 7 CORREDORES DE METROBÚS.  APOYAR EN LAS ACTIVIDADES DE COORDINACIÓN, SUPERVISIÓN Y SEGUIMIENTO DE INCIDENCIAS POR DELITO DE ROBO, DELITOS SEXUALES, AGRESIONES, CHOQUES, FALTAS ADMINISTRATIVAS ETC. DE LA POLICÍA AUXILIAR Y POLICÍA DE INVESTIGACIÓN EN LOS CORREDORES DE METROBÚS DESDE LA PRESENTACIÓN AL MINISTERIO PÚBLICO HASTA LA JUDICIALIZACIÓN CON LA PROCURADURÍA GENERAL DE JUSTICIA. PARTICIPAR COMO ENLACE CON ORGANISMOS DE SEGURIDAD PÚBLICA: MINISTERIO PÚBLICOS, SECRETARÍA DE SEGURIDAD CIUDADANA, FISCALES, PGJ, PDI, TRÁNSITO Y POLICÍA AUXILIAR.</t>
  </si>
  <si>
    <t>ANA BERTHA</t>
  </si>
  <si>
    <t>MARQUEZ</t>
  </si>
  <si>
    <t>GOMEZ</t>
  </si>
  <si>
    <t>MB/HAS/48/2023</t>
  </si>
  <si>
    <t>https://reht.app-metrobus.com/media/files/V.P._MARQUEZ_GOMEZ_ANA_BERTHA.pdf</t>
  </si>
  <si>
    <t>COADYUVAR EN LA COORDINACIÓN DEL SISTEMA INTEGRAL DOCUMENTAL Y CONTROL DE GESTIÓN DE LA DIRECCIÓN GENERAL DE METROBÚS. PARTICIPAR EN LAS SESIONES DEL COMITÉ TÉCNICO DE ADMINISTRACIÓN DE DOCUMENTOS DE METROBÚS (COTECIAD).  APOYAR EN EL MANEJO Y CONTROL DE AGENDA DEL TITULAR DE LA DIRECCIÓN GENERAL.</t>
  </si>
  <si>
    <t>MARCO ANTONIO</t>
  </si>
  <si>
    <t>MB/HAS/1.1/2023</t>
  </si>
  <si>
    <t>PATSY VIRIDIANA</t>
  </si>
  <si>
    <t>ARROYO</t>
  </si>
  <si>
    <t>MB/HAS/269.1/2023</t>
  </si>
  <si>
    <t>https://reht.app-metrobus.com/media/files/V.P._ARROYO_HERNANDEZ_PATSY_VIRIDIANA.pdf</t>
  </si>
  <si>
    <t>APOYO EN LA ENTREGA Y RECEPCIÓN DE LA DOCUMENTACIÓN GENERADA POR EL ORGANISMO EN LA ADMINISTRACIÓN PÚBLICA LOCAL Y FEDERAL ASI COMO A PARTICULARES, APOYO EN EL CONTROL DE A LA OFICINA DE CONTROL DE GESTIÓN DE METROBÚS.</t>
  </si>
  <si>
    <t>STEPHANIE YOLOTZIN</t>
  </si>
  <si>
    <t>PUEBLA</t>
  </si>
  <si>
    <t>CRUZ</t>
  </si>
  <si>
    <t>MB/HAS/43/2023</t>
  </si>
  <si>
    <t>https://reht.app-metrobus.com/media/files/V.P._PUEBLA_CRUZ_STEPHANIE_YOLOTZIN.pdf</t>
  </si>
  <si>
    <t>PARTICIPAR EN LA EJECUCIÓN DE LAS AUDITORIAS ORDINARIAS Y EXTRAORDINARIAS A LAS PROGRAMADAS, CONFORME A LOS PROGRAMAS ESTABLECIDOS Y AUTORIZADOS, A FIN DE PROMOVER LA EFICIENCIA EN SUS OPERACIONES Y VERIFICAR EL CUMPLIMIENTO DE SUS OBJETIVOS, ASÍ COMO DE LAS DISPOSICIONES LEGALES, REGLAMENTARIAS Y ADMINISTRATIVAS VIGENTES.
PARTICIPAR EN EL ANALISIS DE LA INFORMACIÓN QUE BRINDEN LAS DIVERSAS ÁREAS QUE CONFORMAN A METROBÚS, CON MOTIVO DE LAS AUDITORÍAS, CONTROLES INTERNOS E INTERVENCIONES QUE SE PRACTIQUEN, DANDO EL DEBIDO SEGUIMIENTO HASTA SU SOLVENTACIÓN, A LAS OBSERVACIONES Y RECOMENDACIONES GENERADAS AL ORGANISMO.
PREPARAR VERIFICACIONES, REVISIONES, INSPECCIONES, VISITAS E INTERVENIR EN TODOS LOS PROCESOS ADMINISTRATIVOS QUE EFECTÚE METROBÚS, DE CONFORMIDAD CON LAS INDICACIONES DEL TITULAR DEL ÓRGANO INTERNO DE CONTROL.
ELABORAR OFICIOS O CUALQUIER MEDIO DE COMUNICACIÓN ESCRITO, A EFECTO DE DAR RESPUESTA A LOS REQUERIMIENTOS QUE SEAN SOLICITADOS AL ÓRGANO INTERNO DE CONTROL; CUMPLIR CON LO QUE INSTRUYA EL TITULAR DEL ÓRGANO INTERNO DE CONTROL, SIEMPRE Y CUANDO SE AJUSTE A LAS DISPOSICIONES JURÍDICAS APLICABLES.</t>
  </si>
  <si>
    <t>BETSY DENISSE</t>
  </si>
  <si>
    <t>MB/HAS/165.3/2023</t>
  </si>
  <si>
    <t>https://reht.app-metrobus.com/media/files/V.P._MENDOZA_GUERRERO_BETSY_DENISSE.pdf</t>
  </si>
  <si>
    <t xml:space="preserve">COADYUVAR EN EL CONTROL Y SEGUIMIENTO DEL SISTEMA INTEGRAL DE ADMINISTRACIÓN DE DOCUMENTOS DE LA CONTRALORÍA INTERNA EN METROBÚS, ELABORAR LAS RESPUESTAS A LOS REQUERIMIENTOS DE LA CONTRALORÍA GENERAL. DE ACUERDO A CALENDARIO ENVIAR INFORMES MENSUALES, APOYAR EN EL DESARROLLO DE LAS AUDITORÍAS. </t>
  </si>
  <si>
    <t>KATHYA ITZEL</t>
  </si>
  <si>
    <t>GUTIERREZ</t>
  </si>
  <si>
    <t>MB/HAS/176.1/2023</t>
  </si>
  <si>
    <t>https://reht.app-metrobus.com/media/files/V.P._MARTINEZ_GUTIERREZ_KATHIA_ITZEL.pdf</t>
  </si>
  <si>
    <t>SEGUIMIENTO A LAS DENUNCIAS CIUDADANAS QUE SEAN PRESENTADAS DE MANERA ESCRITA, PERSONAL Y/O ELECTRÓNICAMENTE ANTE EL ORGANISMO; SEGUIMIENTO A LOS PROCEDIMIENTOS DE QUEJAS Y SUGERENCIAS QUE SEAN PRESENTADOS POR LOS CIUDADANOS RELACIONADOS CON LA OPERACIÓN DE LOS CORREDORES ACTUALES Y LA IMPLEMENTACIÓN DE LOS NUEVOS CORREDORES DEL SISTEMA METROBÚS.</t>
  </si>
  <si>
    <t>CLAUDIA AURORA</t>
  </si>
  <si>
    <t>VIURQUIS</t>
  </si>
  <si>
    <t>TORRES</t>
  </si>
  <si>
    <t>MN/HAS/6/2023</t>
  </si>
  <si>
    <t>https://reht.app-metrobus.com/media/files/V.P.VIURQUIS_TORRES_CLAUDIA_AURORA.pdf</t>
  </si>
  <si>
    <t>APOYAR EN VERIFICAR EL REGISTRO DE EMPRESAS SANCIONADAS POR LA SECRETARÍA DE LA FUNCIÓN PÚBLICA Y/O SECRETARÍA DE LA CONTRALORÍA GENERAL MEDIANTE LAS CONSULTAS QUE RESULTEN APLICABLES.  APOYAR EN LA ELABORACIÓN DE LAS RESPUESTAS A LAS SOLICITUDES DE INFORMACIÓN PÚBLICA PARA REVISIÓN Y AUTORIZACIÓN DEL TITULAR DE LA JUD DE COMPRAS RELACIONADAS CON PROCEDIMIENTOS DE ADQUISICIONES Y CONTRATOS.  APOYAR EN LA ELABORACIÓN DE BASES PARA LOS DIFERENTES PROCEDIMIENTOS DE ADQUISICIONES, ELABORACIÓN DE SONDEOS Y ESTUDIOS DE MERCADO, SOLICITUD DE COTIZACIONES VÍA CORREO ELECTRÓNICO PARA EL SONDEO DE MERCADO PARA LAS ADQUISICIONES REQUERIDAS POR DIVERSAS ÁREAS DE METROBÚS, CUADROS COMPARATIVOS Y CALCULOS ASOCIADOS A DICHOS PROCEDIMIENTOS, ASÍ COMO APOYO EN LA CONFORMACIÓN DE EXPEDIENTES DE PROCEDIMIENTOS Y MATERIAL PARA LA SESIONES DEL SUBCOMITE DE ADQUISICIONES Y PROGRAMA ANUAL DE ADQUISICIONES Y PRESTACIÓN DE SERVICIOS.  APOYAR EN LA ELABORACIÓN DE CONTRATOS E INFORMES A LAS DIFERENTES INSTANCIAS CONFORME A LA NORMATIVIDAD APLICABLE PARA REVISIÓN Y AUTORIZACIÓN DEL TITULAR DE LA JUD DE COMPRAS. CAPTURA DE CONTRATOS EN INTELISIS.</t>
  </si>
  <si>
    <t>ALAN CELSO</t>
  </si>
  <si>
    <t>LOMELI</t>
  </si>
  <si>
    <t>MB/HAS/13.1/2023</t>
  </si>
  <si>
    <t>https://reht.app-metrobus.com/media/files/V.P._VILLEGAS_LOMELI_CELSO_ALAN.pdf</t>
  </si>
  <si>
    <t>APOYAR EN EL SEGUIMIENTO, CONTROL Y REGISTRO DE LAS OPERACIONES FINANCIERAS Y PRESUPUESTALES DEL SISTEMA GRP-SAP DE LA SECRETARÍA DE ADMINISTRACIÓN Y FINANZAS DE LA CIUDAD DE MÉXICO Y DEL SISTEMA DE ARMONIZACIÓN CONTABLE DE METROBÚS.
PREPARAR LA INFORMACIÓN CONTABLE PARA LLEVAR A CABO LAS CONCILIACIONES MENSUALES: BANCARIAS (CUENTA DE CHEQUES Y CUENTA DE INVERSIONES), IMPUESTOS (IMSS, SAR, ISR), ALMACÉN (ENTRADAS Y SALIDAS RESPECTO AL GASTO DE LOS CAPÍTULOS 2000 Y 5000).
COADYUVAR EN LA VERIFICACIÓN DOCUMENTAL PARA QUE LOS REGISTROS FISCALES DE LOS DIVERSOS SERVICIOS QUE RECIBE METROBÚS CUMPLAN CON LA NORMATIVIDAD ESTABLECIDA, PARA TRÁMITE DE PAGO.
ELABORACIÓN DE FACTURAS PARA LA RECUPERACIÓN DE LOS SERVICIOS DE ENERGÍA ELÉCTRICA, LIMPIEZA Y PRIMAS DE SEGUROS. 
PARTICIPAR EN LA ATENCIÓN DE LOS REQUERIMIENTOS POR PARTE DE LOS DIVERSOS ÓRGANOS FISCALIZADORES.</t>
  </si>
  <si>
    <t>MARIA JOSE</t>
  </si>
  <si>
    <t>CAMARGO</t>
  </si>
  <si>
    <t>DANIEL BRYAN</t>
  </si>
  <si>
    <t>REYES</t>
  </si>
  <si>
    <t>MB/HAS/83.4/2023</t>
  </si>
  <si>
    <t>https://reht.app-metrobus.com/media/files/V.P._BAENA_REYES_CANIEL_BRYAN.pdf</t>
  </si>
  <si>
    <t>VICTOR</t>
  </si>
  <si>
    <t>SOLIS</t>
  </si>
  <si>
    <t>MB/HAS/198/2023</t>
  </si>
  <si>
    <t>https://reht.app-metrobus.com/media/files/V.P.SOLIS_RAMIREZ_ALLAIN_GEOVANNY_ANTONY.pdf</t>
  </si>
  <si>
    <t>MANTENIMIENTO PREVENTIVO Y CORRECTIVO DE EQUIPOS DE CÓMPUTO DE LAS OFICINAS CENTRALES Y OFICINAS EXTERNAS DE METROBÚ. SOPORTE TÉCNICO INFORMÁTICO A USUARIOS DE METROBÚS. INSTALACIÓN, CONFIGURACIÓN Y MANTENIMIENTO DE CABLEADO ESTRUCTURADO PARA REDES INFORMÁTICAS DE METROBÚS. CONFIGURACIÓN, MONITOREO Y LEVANTAMIENTO DE SERVIDORES LOCALES (INTERNET, IMPRESIÓN, CORREO Y ALMACENAMIENTO MASIVO).RESPALDO DE DATOS INFORMÁTICOS A LOS USUARIOS DE METROBÚS CUANDO SE REQUIERE. APOYO Y SUPERVISIÓN TÉCNICA DE USUARIOS DE EMPRESAS EXTERNAS (AUDITORES, CONTRALORES, ETC.). MONITOREO CONSTANTE DEL FUNCIONAMIENTO DE APLICATIVOS PARA ANTIVIRUS EN LOS EQUIPOS DE METROBÚS..CONFIGURACIÓN DE CUENTAS DE CORREO ELECTRÓNICO A USUARIOS EN EQUIPOS DE COMPUTO DE METROBUS Y PERSONALES (CELULARES,TABLETAS,PORTÁTILES).</t>
  </si>
  <si>
    <t>ORTIZ</t>
  </si>
  <si>
    <t>SOTO</t>
  </si>
  <si>
    <t>EFREN ANTONIO</t>
  </si>
  <si>
    <t>MORENO</t>
  </si>
  <si>
    <t>MB/HAS/346.2/2023</t>
  </si>
  <si>
    <t>https://reht.app-metrobus.com/media/files/V.P.ROBLEDO_MORENO_EFREN_ANTONIO.pdf</t>
  </si>
  <si>
    <t>SOPORTE TÉCNICO A USUARIOS DE LOS DISTINTOS DEPARTAMENTOS DE METROBÚS CON PROBLEMAS DE HARDWARE O SOFTWARE. MANTENIMIENTO CORRECTIVO Y PREVENTIVO AL EQUIPO DE CÓMPUTO DE METROBÚS. MANTENIMIENTO CORRECTIVO Y PREVENTIVO A LOS SERVIDORES DE METROBÚS. ADMINISTRACIÓN Y GESTIÓN DE LAS BASES DE DATOS DE LAS EMPRESAS OPERADORAS. VALIDACIÓN Y LIBERACIÓN DE LAS FACTURAS CORRESPONDIENTES A CADA UNA DE LAS EMPRESAS OPERADORAS. VALIDACIÓN Y LIBERACIÓN DE REEMBOLSOS DE CADA UNA DE LAS EMPRESAS OPERADORAS (TARJETAS VENDIDAS). APOYO EN EL PROCESO DE COMPENSACIÓN PARA SU VALIDACIÓN DE MANERA MENSUAL. ADMINISTRACIÓN DE LAS REDES INFORMÁTICAS DE METROBÚS. ADMINISTRACION DEL CORREO INSTITUCIONAL DE METROBÚS. RESGUARDO DE INFORMACIÓN DE USUARIOS. APOYO AL DESARROLLO DE NUEVOS SISTEMAS INFORMÁTICOS QUE CUBRAN NECESIDADES ESPECIFICAS PARA METROBÚS. APOYO AL MANTENIMIENTO Y ADMINISTRACIÓN DE LOS SISTEMAS DE INCIDENCIAS, INCIDENCIAS DTO, SISTEMA DE CONTROL DE DOCUMENTOS, SISTEMA DE SUGERENCIAS Y QUEJAS DE METROBÚS.</t>
  </si>
  <si>
    <t>DAVID ALEJANDRO</t>
  </si>
  <si>
    <t>ANGELES</t>
  </si>
  <si>
    <t>MB/HAS/117.1/2023</t>
  </si>
  <si>
    <t>https://reht.app-metrobus.com/media/files/V.P.CRUZ_ANGELES_DAVID_ALEJANDRO.pdf</t>
  </si>
  <si>
    <t>MANTENIMIENTO PREVENTIVO Y CORRECTIVO DE EQUIPOS DE CÓMPUTO DE LAS OFICINAS CENTRALES Y OFICINAS EXTERNAS DE METROBÚS.SOPORTE TÉCNICO INFORMÁTICO A USUARIOS DE METROBÚS.INSTALACIÓN, CONFIGURACIÓN Y MANTENIMIENTO DE CABLEADO ESTRUCTURADO PARA REDES INFORMÁTICAS DE METROBÚS.CONFIGURACIÓN, MONITOREO Y LEVANTAMIENTO DE SERVIDORES LOCALES (INTERNET, IMPRESIÓN, CORREO Y ALMACENAMIENTO MASIVO).RESPALDO DE DATOS INFORMÁTICOS A LOS USUARIOS DE METROBÚS CUANDO SE REQUIERE.APOYO Y SUPERVISIÓN TÉCNICA DE USUARIOS DE EMPRESAS EXTERNAS (AUDITORES, CONTRALORES, ETC.).MONITOREO CONSTANTE DEL FUNCIONAMIENTO DE ANTI-VIRUS EN LOS EQUIPOS DE METROBÚS.CONFIGURACIÓN DE CUENTAS DE CORREO ELECTRÓNICO A USUARIOS EN EQUIPOS DE CÓMPUTO DE METROBÚS Y PERSONALES (CELULARES, TABLETAS, PORTÁTILES, ETC.)</t>
  </si>
  <si>
    <t>JAZMIN ROCIO</t>
  </si>
  <si>
    <t>MB/HAS/208/2023</t>
  </si>
  <si>
    <t>https://reht.app-metrobus.com/media/files/V.P.SOLIS_RAMIREZ_JAZMIN_ROCIO.pdf</t>
  </si>
  <si>
    <t>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t>
  </si>
  <si>
    <t>DUARTE</t>
  </si>
  <si>
    <t>MB/HAS/122/2023</t>
  </si>
  <si>
    <t>https://reht.app-metrobus.com/media/files/V.P.GOMEZ_DUARTE_JOSE_LUIS.pdf</t>
  </si>
  <si>
    <t>NORMA ISABEL</t>
  </si>
  <si>
    <t>ARMENDARIZ</t>
  </si>
  <si>
    <t>MB/HAS/71/2023</t>
  </si>
  <si>
    <t>https://reht.app-metrobus.com/media/files/V.P.VILLEGAS_ARMENDARIZ_NORMA_ISABEL.pdf</t>
  </si>
  <si>
    <t>APOYAR EN LAS ACTIVIDADES DE RECOPILACIÓN Y ANÁLISIS DE LA INFORMACIÓN ECONÓMICA, TÉCNICA Y ADMINISTRATIVA PARA LA EVALUACIÓN DE LOS DISTINTOS CORREDORES DEL SISTEMA. 
PARTICIPAR EN EL DESARROLLO DE LAS ACTIVIDADES DEL COMITÉ TÉCNICO DEL FIDEICOMISO QUE ADMINISTRA LOS RECURSOS DEL SISTEMA DE CORREDORES QUE REGULA METROBÚS. 
APOYAR EN ACTIVIDADES DE COORDINACIÓN Y SEGUIMIENTO DE AUDITORÍAS DE LA DIRECCIÓN EJECUTIVA DE PLANEACIÓN, EVALUACIÓN Y TECNOLOGÍAS DE INFORMACIÓN. 
PARTICIPAR EN EL DESARROLLO DE LAS ACTIVIDADES DE NEGOCIACIÓN Y ANÁLISIS DE INTEGRACIÓN DE NUEVOS CORREDORES.</t>
  </si>
  <si>
    <t>JOSE MARIANO</t>
  </si>
  <si>
    <t>BRITO</t>
  </si>
  <si>
    <t>ZAVALA</t>
  </si>
  <si>
    <t>MB/HAS/10.2/2023</t>
  </si>
  <si>
    <t>https://reht.app-metrobus.com/media/files/V.P.BRITO_ZAVALA_JOSE_MARIANO.pdf</t>
  </si>
  <si>
    <t>APOYAR EN LA GENERACIÓN DE REPORTES PARA LA JEFATURA Y COADYUVAR EN LA SUPERVISIÓN CON EL FIN DE CORDINAR EL DISEÑO CONCEPTUAL DE LOS PROYECTOS COADYUVAR EN LA SUPERVISIÓN Y COORDINACIÓN DE DISEÑOS DE LOS PROYECTOS EJECUTIVOS, ASÍ COMO GENERAR REPORTES PARA LA JEFATURA. APOYAR EN LA GENERACIÓN DE REPORTES PARA LA JEFATURA Y COADYUVAR EN LA SUPERVISIÓN PARA DAR SEGUIMIENTO A LA CONSTRUCCIÓN DE LOS PROYECTOS.</t>
  </si>
  <si>
    <t>BERENICE</t>
  </si>
  <si>
    <t>MB/HAS/3/2023</t>
  </si>
  <si>
    <t>https://reht.app-metrobus.com/media/files/V.P.GONZALEZ_HERNANDEZ_BERENICE.pdf</t>
  </si>
  <si>
    <t>PARTICIPAR EN EL DESARROLLO Y SEGUIMIENTO A LA VINCULACIÓN CON ENTIDADES DE LA ADMINISTRACIÓN PÚBLICA INVOLUCRADAS EN EL PROCESO CONSTITUTIVO DE LOS NUEVOS CORREDORES.  DAR CONTINUIDAD A LA RELACIÓN DEL SISTEMA METROBÚS CON TODAS LAS PERSONAS INTERESADAS QUE VIVAN O TRANSITAN EN LA ZONA INTERVENIDA POR LOS NUEVOS PROYECTOS DEL SISTEMA METROBÚS. ASÍ COMO COADYUVAR EN EL SEGUIMIENTO Y ANÁLISIS DE LOS NUEVOS CORREDORES DEL SISTEMA Y LA RELACIÓN CON LAS EMPRESAS OPERADORAS.</t>
  </si>
  <si>
    <t>GERARDO</t>
  </si>
  <si>
    <t>MB/HAS/145.1/2023</t>
  </si>
  <si>
    <t>https://reht.app-metrobus.com/media/files/V.P.HERNANDEZ_RODRIGUEZ_GERARDO.pdf</t>
  </si>
  <si>
    <t>KARLA JACQUELINE</t>
  </si>
  <si>
    <t>SALMERON</t>
  </si>
  <si>
    <t>MB/HAS/41/2023</t>
  </si>
  <si>
    <t>https://reht.app-metrobus.com/media/files/V.P._SALMERON_LOPEZ_KARLA_JACQUELINE.pdf</t>
  </si>
  <si>
    <t>COORDINADOR DE ESTADISTICA</t>
  </si>
  <si>
    <t>CLAUDIA MARGARITA</t>
  </si>
  <si>
    <t>ALTAMIRANO</t>
  </si>
  <si>
    <t>MB/HAS/154/2023</t>
  </si>
  <si>
    <t>https://reht.app-metrobus.com/media/files/V.P.MARTINEZ_ALTAMIRANO_CLAUDIA_MARGARITA.pdf</t>
  </si>
  <si>
    <t>APOYO PARA INTEGRACIÓN Y PROCESAMIENTO DE LA INFORMACIÓN DE LOS COMITÉS TÉCNICOS DEL FIDEICOMISO QUE ADMINISTRA LOS RECURSOS DEL SISTEMA DE CORREDORES QUE REGULA METROBÚS. ASÍ COMO SER EL ENLACE PARA DAR RESPUESTA A LAS SOLICITUDES DE INFORMACIÓN PÚBLICA DE LA DIRECCIÓN EJECUTIVA DE PLANEACIÓN, EVALUACIÓN Y TECNOLOGÍAS DE INFORMACIÓN.</t>
  </si>
  <si>
    <t>JOSE GUADALUPE</t>
  </si>
  <si>
    <t>ALVAREZ</t>
  </si>
  <si>
    <t>MB/HAS/49/2023</t>
  </si>
  <si>
    <t>https://reht.app-metrobus.com/media/files/V.P.MATEOS_ALVAREZ_JOSE_GUADALUPE.pdf</t>
  </si>
  <si>
    <t xml:space="preserve">COADYUVAR PARA LA PLANEACIÓN Y SEGUIMIENTO DE LOS COMITÉS TÉCNICOS DEL FIDEICOMISO,  COADYUBAR PARA LA PLANEACIÓN Y SEGUIMIENTO DE LAS SESIONES DEL ÓRGANO DE GOBIERNO DEL SISTEMA METROBÚS ELABORACIÓN DE PRESENTACIONES PARA REPORTAR DEMANDA, OFERTA, INGRESOS Y EGRESOS DE CADA UNA DE LAS LÍNEAS DEL SISTEMA. </t>
  </si>
  <si>
    <t>SERRANO</t>
  </si>
  <si>
    <t>VALERIO</t>
  </si>
  <si>
    <t>MB/HAS/278.3/2023</t>
  </si>
  <si>
    <t>https://reht.app-metrobus.com/media/files/V.P.SERRANO_VALERIO_CESAR.pdf</t>
  </si>
  <si>
    <t>APOYAR EN EL DESARROLLO DE PROYECTOS DE ELECTROMOVILIDAD Y TECNOLOGÍAS DE TRANSPORTE LIMPIO QUE PUEDAN SER APLICABLES EN EL SISTEMA METROBÚS.
COADYUVAR EN LAS EVALUACIONES FINANCIERAS DE LOS PROYECTOS DE ELECTROMOVILIDAD PARA QUE SEAN SOSTENIBLES ECONÓMICAMENTE. 
APOYAR EN EL DIMENSIONAMIENTO DEL IMPACTO SOCIAL Y AMBIENTAL DE LOS PROYECTOS DE TRANSPORTE EN METROBÚS Y PROPONER SOLUCIONES A LOS POSIBLES IMPACTOS.
APOYAR EN LA INVESTIGACIÓN Y PROPUESTAS SOBRE NUEVAS TECNOLOGÍAS DE AUTOBUSES BUSCANDO SIEMPRE LA INNOVACIÓN PARA EL SISTEMA.
COADYUVAR EN LA ELABORACIÓN DE ANEXOS TÉCNICOS EN TEMAS DE ELECTROMOVILIDAD.
APOYAR EN LA REALIZACIÓN DEL CÁLCULO DE LAS EMISIONES CONTAMINANTES ASOCIADAS A LOS PROYECTOS DE METROBÚS.</t>
  </si>
  <si>
    <t>NANCY</t>
  </si>
  <si>
    <t>MEJIA</t>
  </si>
  <si>
    <t>LUIS</t>
  </si>
  <si>
    <t>MB/HAS/158/2023</t>
  </si>
  <si>
    <t>https://reht.app-metrobus.com/media/files/V.P.MEJIA_LUIS_NANCY.pdf</t>
  </si>
  <si>
    <t>REALIZAR EL MANTENIMIENTO DE LAS PLATAFORMAS. COADYUVAR EN LOS TRABAJOS DE MANTENIMIENTO PARA ATENDER FALLAS ELÉCTRICAS Y GARANTIZAR LA ILUMINACIÓN. APOYO EN LA INSTALACIÓN DE LONAS INFORMATIVAS.</t>
  </si>
  <si>
    <t>JOSE ANTONIO</t>
  </si>
  <si>
    <t>ARIAS</t>
  </si>
  <si>
    <t>MB/HAS/181.1/2023</t>
  </si>
  <si>
    <t>https://reht.app-metrobus.com/media/files/V.P.SOLIS_ARIAS_JOSE_ANTONIO.pdf</t>
  </si>
  <si>
    <t>ALBERTO</t>
  </si>
  <si>
    <t>MELENDEZ</t>
  </si>
  <si>
    <t>MB/HAS/177.1/2023</t>
  </si>
  <si>
    <t>https://reht.app-metrobus.com/media/files/V.P.MELENDEZ_MEJIA_ALBERTO.pdf</t>
  </si>
  <si>
    <t>NOE</t>
  </si>
  <si>
    <t>ANGULO</t>
  </si>
  <si>
    <t>CARRANZA</t>
  </si>
  <si>
    <t>MB/HAS/88/2023</t>
  </si>
  <si>
    <t>https://reht.app-metrobus.com/media/files/V.P.ANGULO_CARRANZA_NOE.pdf</t>
  </si>
  <si>
    <t>GUILLERMO</t>
  </si>
  <si>
    <t>MB/HAS/204/2023</t>
  </si>
  <si>
    <t>https://reht.app-metrobus.com/media/files/V.P.VAZQUEZ_MENDEZ_GUILLERMO.pdf</t>
  </si>
  <si>
    <t>ROBERTO</t>
  </si>
  <si>
    <t>HERRERA</t>
  </si>
  <si>
    <t>MB/HAS/130/2023</t>
  </si>
  <si>
    <t>https://reht.app-metrobus.com/media/files/V.P.HERRERA_MENDEZ_ROBERTO.pdf</t>
  </si>
  <si>
    <t>GIOVANNI PAOLO</t>
  </si>
  <si>
    <t>MB/HAS/04/2023</t>
  </si>
  <si>
    <t>https://reht.app-metrobus.com/media/files/V.P._DAVILA_MORALES_GIOVANNI.pdf</t>
  </si>
  <si>
    <t>MANUEL ANTONIO</t>
  </si>
  <si>
    <t>HOLALDE</t>
  </si>
  <si>
    <t>MB/HAS/156/2023</t>
  </si>
  <si>
    <t>https://reht.app-metrobus.com/media/files/V.P.MARTINEZ_HOLALDE_MANUE_ANTONIO.pdf</t>
  </si>
  <si>
    <t>WALTER</t>
  </si>
  <si>
    <t>AVENDAÑO</t>
  </si>
  <si>
    <t>MB/HAS/174/2023</t>
  </si>
  <si>
    <t>https://reht.app-metrobus.com/media/files/V.P.PEREZ_AVENDANO_WALTER.pdf</t>
  </si>
  <si>
    <t>MARCELO</t>
  </si>
  <si>
    <t>MB/HAS/94/2023</t>
  </si>
  <si>
    <t>https://reht.app-metrobus.com/media/files/V.P.BAUTISTA_MARCELO_SERVIO.pdf</t>
  </si>
  <si>
    <t>MB/HAS/324/2023</t>
  </si>
  <si>
    <t>https://reht.app-metrobus.com/media/files/V.P.HUERTA_LOPEZ_DANIEL.pdf</t>
  </si>
  <si>
    <t>ADILENE HANNIA</t>
  </si>
  <si>
    <t>VARGAS</t>
  </si>
  <si>
    <t>CONTRERAS</t>
  </si>
  <si>
    <t>MB/HAS/211/2023</t>
  </si>
  <si>
    <t>https://reht.app-metrobus.com/media/files/V.P.VARGAS_CONTRERAS_ADILENE_HANNIA.pdf</t>
  </si>
  <si>
    <t>ROBERTO CARLOS</t>
  </si>
  <si>
    <t>RIANO</t>
  </si>
  <si>
    <t>MB/HAS/60/2023</t>
  </si>
  <si>
    <t>https://reht.app-metrobus.com/media/files/V.P.RANGEL_RIANO__ROBERTO_CARLOS.pdf</t>
  </si>
  <si>
    <t>CESAR OCTAVIO</t>
  </si>
  <si>
    <t>FIGUEROA</t>
  </si>
  <si>
    <t>MB/HAS/33/2023</t>
  </si>
  <si>
    <t>https://reht.app-metrobus.com/media/files/V.P.DURAN_FIGUEROA_CESAR_OCTAVIO.pdf</t>
  </si>
  <si>
    <t>LINVERTH JESUS</t>
  </si>
  <si>
    <t>ENRIQUEZ</t>
  </si>
  <si>
    <t>MB/HAS/34/2023</t>
  </si>
  <si>
    <t>https://reht.app-metrobus.com/media/files/V.P.ENRIQUEZ_ORTIZ_LINVERTH_JESUS.pdf</t>
  </si>
  <si>
    <t>PARTICIPAR EN EL SEGUIMIENTO, COORDINACIÓN Y CONTROL DE LA SUPERVISIÓN DE LOS TRABAJOS DE MANTENIMIENTO PREVENTIVO Y CORRECTIVO PARA LA CONSERVACIÓN FÍSICA DE LAS INSTALACIONES DE OFICINAS ADMINISTRATIVAS Y ESTACIONES DEL SISTEMA METROBÚS APOYAR EN LAS ACTIVIDADES DE MANTENIMIENTO Y REPARACIÓN DEL SISTEMA ELECTRICO DE LAS OFICINAS ADMINISTRATIVAS Y ESTACIONES DE METROBÚS. APOYAR DE MANERA GENERAL EN EL MANTENIMIENTO Y REPARACIÓN EN LAS ESTACIONES Y EN LAS OFICINAS ADMINISTRATIVAS DE METROBÚS.</t>
  </si>
  <si>
    <t>JUAN CARLOS</t>
  </si>
  <si>
    <t>MB/HAS/42/2023</t>
  </si>
  <si>
    <t>https://reht.app-metrobus.com/media/files/V.P.JUAREZ_MARQUEZ_JUAN_CARLOS.pdf</t>
  </si>
  <si>
    <t>JUAN</t>
  </si>
  <si>
    <t>MB/HAS/35/2023</t>
  </si>
  <si>
    <t>https://reht.app-metrobus.com/media/files/V.P.FLORES_GALICIA_JUAN.pdf</t>
  </si>
  <si>
    <t>LUIS RICARDO</t>
  </si>
  <si>
    <t>CASTILLO</t>
  </si>
  <si>
    <t>MB/HAS/22/2023</t>
  </si>
  <si>
    <t>PABLO</t>
  </si>
  <si>
    <t>VILORIA</t>
  </si>
  <si>
    <t>NAVARRO</t>
  </si>
  <si>
    <t>MB/HAS/341/2023</t>
  </si>
  <si>
    <t>https://reht.app-metrobus.com/media/files/V.P.VILORA_NAVARRO_PABLO.pdf</t>
  </si>
  <si>
    <t>JESUS ALEXIS</t>
  </si>
  <si>
    <t>MB/HAS/293/2023</t>
  </si>
  <si>
    <t>https://reht.app-metrobus.com/media/files/V.P.MARTINEZ_GOMEZ_JESUS_ALEXIS.pdf</t>
  </si>
  <si>
    <t>DIEGO ALBERTO</t>
  </si>
  <si>
    <t>FONSECA</t>
  </si>
  <si>
    <t>MB/HAS/296/2023</t>
  </si>
  <si>
    <t>https://reht.app-metrobus.com/media/files/V.P.GONZALEZ_FONSECA_DIEGO_ALBERTO.pdf</t>
  </si>
  <si>
    <t>MB/HAS/297/2023</t>
  </si>
  <si>
    <t>https://reht.app-metrobus.com/media/files/V.P.PEREZ_GONZALEZ_MAIGUEL_ANGEL_1.pdf</t>
  </si>
  <si>
    <t>JONATHAN EDUARDO</t>
  </si>
  <si>
    <t>MB/HAS/294/2023</t>
  </si>
  <si>
    <t>JULIO GEOVANNI</t>
  </si>
  <si>
    <t>SEGURA</t>
  </si>
  <si>
    <t>MB/HAS/295.2/2023</t>
  </si>
  <si>
    <t>https://reht.app-metrobus.com/media/files/V.P.AGUILAR_SEGURA_JULIO_GEOVANNI.pdf</t>
  </si>
  <si>
    <t>JONATHAN</t>
  </si>
  <si>
    <t>MANDUJANO</t>
  </si>
  <si>
    <t>MB/HAS/119.1/2023</t>
  </si>
  <si>
    <t>https://reht.app-metrobus.com/media/files/V.P.MARTINEZ_MANDUJANO_JONATHAN.pdf</t>
  </si>
  <si>
    <t>CLAUDIO LISANDRO</t>
  </si>
  <si>
    <t>SALAZAR</t>
  </si>
  <si>
    <t>SARABIA</t>
  </si>
  <si>
    <t>MB/HAS/194/2023</t>
  </si>
  <si>
    <t>https://reht.app-metrobus.com/media/files/V.P.SALAZAR_SARABIA_CLAUDIO_LISANDRO.pdf</t>
  </si>
  <si>
    <t>MITCHELL IVAN</t>
  </si>
  <si>
    <t>JARILLO</t>
  </si>
  <si>
    <t>MB/HAS/188/2023</t>
  </si>
  <si>
    <t>JOSE ALBERTO</t>
  </si>
  <si>
    <t>MB/HAS/170.1/2023</t>
  </si>
  <si>
    <t>https://reht.app-metrobus.com/media/files/V.P.CRUZ_CRUZ_JOSE_ALBERTO.pdf</t>
  </si>
  <si>
    <t>ERICK ENRIQUE</t>
  </si>
  <si>
    <t>RAMON</t>
  </si>
  <si>
    <t>VILCHIS</t>
  </si>
  <si>
    <t>MB/HAS/184/2023</t>
  </si>
  <si>
    <t>LUIS ANGEL</t>
  </si>
  <si>
    <t>MB/HAS/140.1/2023</t>
  </si>
  <si>
    <t>https://reht.app-metrobus.com/media/files/V.P.IZUCAR_LANDIN_LUIS_ANGEL.pdf</t>
  </si>
  <si>
    <t>MBV/HAS/343.1/2023</t>
  </si>
  <si>
    <t>https://reht.app-metrobus.com/media/files/V.P.REYES_LOPEZ_JOSE_ANTONIO.pdf</t>
  </si>
  <si>
    <t>SUPERVISAR Y VERIFICAR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t>
  </si>
  <si>
    <t>JUAN JOSE</t>
  </si>
  <si>
    <t>MALDONADO</t>
  </si>
  <si>
    <t>MB/HAS/153/2023</t>
  </si>
  <si>
    <t>https://reht.app-metrobus.com/media/files/V.P.MARTIN_DEL_CAMPO_MALDONADO_JUAN_JOSE.pdf</t>
  </si>
  <si>
    <t>RAYMUNDO</t>
  </si>
  <si>
    <t>HIDALGO</t>
  </si>
  <si>
    <t>MB/HAS/144/2023</t>
  </si>
  <si>
    <t>https://reht.app-metrobus.com/media/files/V.P.LOPEZ_HIDALGO_RAYMUNDO.pdf</t>
  </si>
  <si>
    <t>KUKULKAN QUETZAL</t>
  </si>
  <si>
    <t>MB/HAS/189/2023</t>
  </si>
  <si>
    <t>https://reht.app-metrobus.com/media/files/V.P.RIOS_LUNA_KULKULKAN_QUETZAL.pdf</t>
  </si>
  <si>
    <t>MB/HAS/124/2023</t>
  </si>
  <si>
    <t>https://reht.app-metrobus.com/media/files/V.P.GONZALEZ_MENDEZ_MIGUEL_ANGEL.pdf</t>
  </si>
  <si>
    <t>GIOVANNY JAIR</t>
  </si>
  <si>
    <t>MUÑIZ</t>
  </si>
  <si>
    <t>MB/HAS/178.1/2023</t>
  </si>
  <si>
    <t>https://reht.app-metrobus.com/media/files/V.P.MUNIZ_GARCIA_GIOVANNY_JAIR.pdf</t>
  </si>
  <si>
    <t>CUAUHTEMOC</t>
  </si>
  <si>
    <t>MB/HAS/109.1/2023</t>
  </si>
  <si>
    <t>https://reht.app-metrobus.com/media/files/V.P.GARCIA_GONZALEZ_CUAUHTEMOC.pdf</t>
  </si>
  <si>
    <t>ANA MARIA</t>
  </si>
  <si>
    <t>FERRERIRA</t>
  </si>
  <si>
    <t>MUÑOZ</t>
  </si>
  <si>
    <t>MB/HAS/302.1/2023</t>
  </si>
  <si>
    <t>https://reht.app-metrobus.com/media/files/V.P.FERREIRA_MUNOZ_ANA_MARIA.pdf</t>
  </si>
  <si>
    <t>REVISAR EL ESTADO FISICO Y MECÁNICO DEL PARQUE VEHICULAR A CARGO, DESDE PATIOS DE ENCIERRO Y CORREDOR. SUPERVISAR EL BUEN FUNCIONAMIENTO DE LOS LETREROS (MOBITEC) EN LAS UNIDADES. DAR SEGUIMIENTO A LOS REPORTES POR FALLAS PARA ATENCIÓN DE LAS EMPRESAS OPERADORAS. APOYAR CON INFORMACIÓN AL USUARIO.</t>
  </si>
  <si>
    <t>BASURTO</t>
  </si>
  <si>
    <t>MB/HAS/143.1/2023</t>
  </si>
  <si>
    <t>https://reht.app-metrobus.com/media/files/V.P.BASURTO_SANCHEZ_MARCO_ANTONIO.pdf</t>
  </si>
  <si>
    <t>AARON</t>
  </si>
  <si>
    <t>MB/HAS/203/2023</t>
  </si>
  <si>
    <t>https://reht.app-metrobus.com/media/files/V.P.VAZQUEZ_CRUZ_AARON.pdf</t>
  </si>
  <si>
    <t>OSCAR</t>
  </si>
  <si>
    <t>QUIRINO</t>
  </si>
  <si>
    <t>MB/HAS/57.1/2023</t>
  </si>
  <si>
    <t>https://reht.app-metrobus.com/media/files/V.P.QUIRINO_REYES_OSCAR.pdf</t>
  </si>
  <si>
    <t>APOYAR EN LA REVISIÓN DE LA DOCUMENTACIÓN QUE COMPRUEBA LA EJECUCIÓN DE LOS MANTENIMIENTOS CONTRATADOS, APOYAR EN EL CUMPLIMIENTO DEL MANTENIMIENTO PREVENTIVO, VERIFICACIÓN AMBIENTAL, CRONOGRAMA Y EJECUCIÓN DE LA REVISIÓN DEL ESTADO FÍSICO Y FUNCIONAMIENTO DEL AUTOBÚS, ASÍ COMO OTRAS ACTIVIDADES DE MANTENIMIENTO IMPLEMENTADAS POR LAS EMPRESAS OPERADORAS Y RENDIMIENTOS DE CONSUMOS DE COMBUSTIBLE DE LOS AUTOBUSES COADYUVAR EN EL SEGUIMIENTO AL CRONOGRAMA Y EJECUCIÓN DE LA REVISIÓN DEL ESTADO FÍSICO Y FUNCIONAMIENTO DEL AUTOBÚS, ASÍ COMO OTRAS ACTIVIDADES DE MANTENIMIENTO IMPLEMENTADAS POR LAS EMPRESAS OPERADORAS APOYAR EN EL SEGUIMIENTO AL RENDIMIENTO DE CONSUMO DE COMBUSTIBLE DE LOS AUTOBUSES</t>
  </si>
  <si>
    <t>RAYMUNDO ANDRES</t>
  </si>
  <si>
    <t>SOTELO</t>
  </si>
  <si>
    <t>MB/HAS/120/2023</t>
  </si>
  <si>
    <t>https://reht.app-metrobus.com/media/files/V.P.GARCIA_SOTELO_RAYMUNDO_ANDRES.pdf</t>
  </si>
  <si>
    <t>MB/HAS/299/2023</t>
  </si>
  <si>
    <t>EDUARDO</t>
  </si>
  <si>
    <t>DIAZ</t>
  </si>
  <si>
    <t>MATA</t>
  </si>
  <si>
    <t>MB/HAS/106/2023</t>
  </si>
  <si>
    <t>https://reht.app-metrobus.com/media/files/V.P.DIAZ_MATA_EDUARDO.pdf</t>
  </si>
  <si>
    <t>FABIAN</t>
  </si>
  <si>
    <t>https://reht.app-metrobus.com/media/files/V.P.ALVAREZ_SANCHEZ_FABIAN.pdf</t>
  </si>
  <si>
    <t>ADOLFO ANTONIO</t>
  </si>
  <si>
    <t>FUENTES</t>
  </si>
  <si>
    <t>CUEVAS</t>
  </si>
  <si>
    <t>MB/HAS/114/2023</t>
  </si>
  <si>
    <t>https://reht.app-metrobus.com/media/files/V.P.FUENTS_CUEVAS_ADOLFO_ANTONIO.pdf</t>
  </si>
  <si>
    <t>ISIDORO</t>
  </si>
  <si>
    <t>MB/HAS/107/2023</t>
  </si>
  <si>
    <t>https://reht.app-metrobus.com/media/files/V.P.DIAZ_PEREZ_ISIDORO.pdf</t>
  </si>
  <si>
    <t>PEÑA</t>
  </si>
  <si>
    <t>MB/HAS/161/2023</t>
  </si>
  <si>
    <t>https://reht.app-metrobus.com/media/files/V.P.MENDOZA_PENA_FERNANDO.pdf</t>
  </si>
  <si>
    <t>MN/HAS/191.1/2023</t>
  </si>
  <si>
    <t>https://reht.app-metrobus.com/media/files/V.P.CARLOS_ENRIQUE_MATEO_ANGEL.pdf</t>
  </si>
  <si>
    <t>LISSET GUADALUPE</t>
  </si>
  <si>
    <t>ORDOÑEZ</t>
  </si>
  <si>
    <t>MB/HAS/303.1/2023</t>
  </si>
  <si>
    <t>https://reht.app-metrobus.com/media/files/V.P.RAMIREZ_ORDONEZ_LISSET_GUADALUPE.pdf</t>
  </si>
  <si>
    <t>YOLANDA</t>
  </si>
  <si>
    <t>MB/HAS/40.1/2023</t>
  </si>
  <si>
    <t>https://reht.app-metrobus.com/media/files/V.P.PEREZ_SANCHEZ_YOLANDA.pdf</t>
  </si>
  <si>
    <t>STEVE</t>
  </si>
  <si>
    <t>CASTELAN</t>
  </si>
  <si>
    <t>MB/HAS/300/2023</t>
  </si>
  <si>
    <t>https://reht.app-metrobus.com/media/files/V.P.RODRIGUEZ_CASTELAN_STEVE.pdf</t>
  </si>
  <si>
    <t>MARIA DE JESUS</t>
  </si>
  <si>
    <t>MB/HAS/64/2023</t>
  </si>
  <si>
    <t>https://reht.app-metrobus.com/media/files/V.P.SANCHEZ_HERNANDEZ_MARIA_DE_JESUS.pdf</t>
  </si>
  <si>
    <t>BARRAGAN</t>
  </si>
  <si>
    <t>ESCALERA</t>
  </si>
  <si>
    <t>MB/HAS/92/2023</t>
  </si>
  <si>
    <t>SEGUIMIENTO A LA ADMINISTRACIÓN DEL SISTEMA INTEGRAL DOCUMENTAL, ARCHIVO DE TRÁMITE DE LA DIRECCIÓN EJECUTIVA DE OPERACIÓN TÉCNICA Y PROGRAMÁTICA RECEPCIÓN, REGISTRO, CONTROL Y SEGUIMIENTO DE LA CORRESPONDENCIA INTERNA Y EXTERNA QUE LLEGA A ESTA DIRECCIÓN, APOYO Y ENLACE TELEFÓNICO A DIVERSAS GESTIONES E INFORMACIÓN QUE SOLICITAN DIVERSAS AÉREAS, ASÍ COMO SOLICITUD Y ADMINISTRACIÓN DE LA PAPELERÍA</t>
  </si>
  <si>
    <t>LAURA CEILIA</t>
  </si>
  <si>
    <t>PADILLA</t>
  </si>
  <si>
    <t>MB/HAS/173/2023</t>
  </si>
  <si>
    <t>https://reht.app-metrobus.com/media/files/V.P.PENA_PADILLA_LAURA_CECILIA.pdf</t>
  </si>
  <si>
    <t xml:space="preserve">APOYO A LAS DISTINTAS JEFATURAS DE LA DIRECCIÓN EN OFICIOS DE RESPUESTA A DIFERENTES PROYECTOS DE LA DIRECCIÓN EN LOS CORREDORES DEL SISTEMA, ASÍ COMO RESPUESTA Y PETICIONES A DIFERENTES INSTANCIAS, ADEMÁS DE SOLICITUDES Y GESTIONES EN GENERAL, PARA RESOLVER DUDAS Y OBSERVACIONES SOBRE LOS TRABAJOS QUE LA DIRECCIÓN REALIZA EN LAS LÍNEAS DE METROBÚS EN PROCESO DE CONSTRUCCIÓN, ENTRE OTROS. OFICIOS DE RESPUESTA, ALGUNAS DE DIVERSOS CORREDORES EN LO CONCERNIENTE A LAS ESTACIONES Y PATIOS DE ENCIERRO, RELATIVOS A LOS PROYECTOS DE METROBÚS, ASÍ COMO DE ALGUNAS DE LAS INSTANCIAS DE GOBIERNO CORRESPONDIENTES.
 APOYO EN LA RESPUESTA A DIVERSAS QUEJAS, SOLICITUDES DE INFORMACIÓN PÚBLICA PRESENTADAS EN LA PLATAFORMA NACIONAL DE TRANSPARENCIA, EN EL SISTEMA DE SERVICIOS DE ATENCIÓN CIUDADANA (SSAC), O LLAMADAS TELEFÓNICAS AL ÁREA DE ATENCIÓN A USUARIOS Y QUEJAS RECIBIDAS EN LA COMISIÓN DE DERECHOS HUMANOS DE AUTOBUSES Y /O CORREDORES DE METROBÚS QUE PRESENTAN INCONVENIENTES A LOS USUARIOS.
 APOYO EN LOS REPORTES DE LOS PROGRAMAS DE DERECHOS HUMANOS, BÚSQUEDA DE ANTECEDENTES Y ACOPIO DE INFORMACIÓN PARA EL SEGUIMIENTO Y ANÁLISIS DE LA DOCUMENTACIÓN PRODUCIDA EN LA GERENCIA DE ESTACIONES, UNIDADES DE TRANSPORTE Y PROYECTOS DE LA DEOTP.
 ASIGNACIÓN A LAS DIFERENTES ÁREAS DE LOS OFICIOS QUE SE RECEPCIONAN EN LA GERENCIA, REDACCIÓN, SEGUIMIENTO Y BAJA EN EL SISTEMA DE DOCUMENTOS DE METROBÚS. APOYO EN AUSENCIA DE ALGUNA COMPAÑERA REALIZANDO LAS TAREAS DE AMBAS. </t>
  </si>
  <si>
    <t>KARINA</t>
  </si>
  <si>
    <t>VALADEZ</t>
  </si>
  <si>
    <t>DOMINGUEZ</t>
  </si>
  <si>
    <t>MB/HAS/66/2023</t>
  </si>
  <si>
    <t>https://reht.app-metrobus.com/media/files/V.P.VALADEZ_DOMINGUEZ_KARINA.pdf</t>
  </si>
  <si>
    <t>EUGENIO</t>
  </si>
  <si>
    <t>ORTEGA</t>
  </si>
  <si>
    <t>MB/HAS/68/2023</t>
  </si>
  <si>
    <t>https://reht.app-metrobus.com/media/files/V.P.VILLA_ORTEGA_EUGENIO.pdf</t>
  </si>
  <si>
    <t>DULCE</t>
  </si>
  <si>
    <t>MARAÑON</t>
  </si>
  <si>
    <t>ACEVEDO</t>
  </si>
  <si>
    <t>MB/HAS/32.1/2023</t>
  </si>
  <si>
    <t>https://reht.app-metrobus.com/media/files/V.P.MARANON_ACEVEDO_DULCE.pdf</t>
  </si>
  <si>
    <t>SERGIO JAIR</t>
  </si>
  <si>
    <t>MORAN</t>
  </si>
  <si>
    <t>ITURBIDE</t>
  </si>
  <si>
    <t>MB/HAS/311/2023</t>
  </si>
  <si>
    <t>https://reht.app-metrobus.com/media/files/V.P.MORAN_ITURBIDE_SERGIO_JAIR.pdf</t>
  </si>
  <si>
    <t>PEDRO ARMANDO</t>
  </si>
  <si>
    <t>DAMACILLO</t>
  </si>
  <si>
    <t>ARCOS</t>
  </si>
  <si>
    <t>MB/HAS/312/2023</t>
  </si>
  <si>
    <t>JORGE ALBERTO</t>
  </si>
  <si>
    <t>MB/HAS/29.1/2023</t>
  </si>
  <si>
    <t>https://reht.app-metrobus.com/media/files/V.P.CAUDILLO_LOPEZ_JORGE_ALBERTO.pdf</t>
  </si>
  <si>
    <t>RICARDO ULISES</t>
  </si>
  <si>
    <t>MB/HAS/67.1/2023</t>
  </si>
  <si>
    <t>JAIR ALEJANDRO</t>
  </si>
  <si>
    <t>BAEZ</t>
  </si>
  <si>
    <t>MB/HAS/23/2023</t>
  </si>
  <si>
    <t>https://reht.app-metrobus.com/media/files/V.P.BAEZ_GONZALEZ_JAIR_ALEJANDRO.pdf</t>
  </si>
  <si>
    <t>MARITZA</t>
  </si>
  <si>
    <t>ISIDRO</t>
  </si>
  <si>
    <t>MB/HAS/100.2/2023</t>
  </si>
  <si>
    <t>https://reht.app-metrobus.com/media/files/V.P.REYES_ISIDRO_MARITZA.pdf</t>
  </si>
  <si>
    <t>MB/HAS/24.1/2023</t>
  </si>
  <si>
    <t>https://reht.app-metrobus.com/media/files/V.P.HERNANDEZ_GONZALEZ_JUAN_CARLOS.pdf</t>
  </si>
  <si>
    <t>RIVERA</t>
  </si>
  <si>
    <t>LUZ ROSAURA</t>
  </si>
  <si>
    <t>NUÑEZ</t>
  </si>
  <si>
    <t>MB/HAS/18/2023</t>
  </si>
  <si>
    <t>https://reht.app-metrobus.com/media/files/V.P.ORTEGA_NUNEZ_LUZ_ROSAURA.pdf</t>
  </si>
  <si>
    <t>COADYUVAR EN LOS AFOROS DE USUARIOS PARA LA DETERMINACIÓN Y EVALUACIÓN DE LA OFERTA Y LA DEMANDA DE TRANSPORTE Y SEGUIR EL PROCEDIMIENTO DE PROGRAMACIÓN DEL SERVICIO MEDIANTE EL USO DEL SOFTWARE GOALBUS PARA SU CARGA AL SISTEMA DE AYUDA A LA EXPLOTACIÓN. APOYAR EN LA GENERACIÓN DE LA DOCUMENTACIÓN DE OPERACIÓN Y CONTROL: MATRICES DE VIAJE POR RUTA, ITINERARIOS DE SERVICIO, FICHAS TÉCNICAS, CONTROLES DE SALIDA EN TERMINALES, LIBROS DE TIEMPOS Y ASIGNACIÓN DE KILOMETRAJE PARA SU ENTREGA SEMANAL A CENTRO DE CONTROL. COADYUVAR EN LAS ACTIVIDADES DE MONITOREO PERMANENTE DE LA PROGRAMACIÓN DEL SERVICIO Y CONTROLES ESTADÍSTICOS DE KILOMETRAJE (PROYECTADO, PROGRAMADO Y REALIZADO) CON ESTUDIOS DE CAMPO Y SU PRESENCIA PARA TOMA DE REQUISITOS EN EL COMITÉ DE ESMPRESAS OPERADORAS.</t>
  </si>
  <si>
    <t>KAREN MALENI</t>
  </si>
  <si>
    <t>ALLENDE</t>
  </si>
  <si>
    <t>MB/HAS/16/2023</t>
  </si>
  <si>
    <t>https://reht.app-metrobus.com/media/files/V.P.MENDOZA_ALLENDE_KAREN_MALENI.pdf</t>
  </si>
  <si>
    <t>ROCIO</t>
  </si>
  <si>
    <t>MB/HAS/12/2023</t>
  </si>
  <si>
    <t>https://reht.app-metrobus.com/media/files/V.P._ENRIQUEZ_NUNEZ_ROCIO.pdf</t>
  </si>
  <si>
    <t>AIDEE GUADALUPE</t>
  </si>
  <si>
    <t>VERONA</t>
  </si>
  <si>
    <t>MB/HAS/15/2023</t>
  </si>
  <si>
    <t>https://reht.app-metrobus.com/media/files/V.P.HERNANDEZ_VERONA_AIDEE_GUADALUPE.pdf</t>
  </si>
  <si>
    <t>MB/HAS/11/2023</t>
  </si>
  <si>
    <t>https://reht.app-metrobus.com/media/files/V.P.BARRAGAN_ESCALERA_JOSE_LUIS.pdf</t>
  </si>
  <si>
    <t>LUIS FELIPE</t>
  </si>
  <si>
    <t>URIBE</t>
  </si>
  <si>
    <t>CARRASCO</t>
  </si>
  <si>
    <t>MB/HAS/19/2023</t>
  </si>
  <si>
    <t>https://reht.app-metrobus.com/media/files/V.P.URIBE_CARRASCO_LUIS_FELIPE.pdf</t>
  </si>
  <si>
    <t>MARLENE YAZMIN</t>
  </si>
  <si>
    <t>PULIDO</t>
  </si>
  <si>
    <t>MB/HAS/17/2023</t>
  </si>
  <si>
    <t>https://reht.app-metrobus.com/media/files/V.P.MORALES_PULIDO_MARLENE_YAZMIN.pdf</t>
  </si>
  <si>
    <t>ALAN JOSUE</t>
  </si>
  <si>
    <t>MB/HAS/268/2023</t>
  </si>
  <si>
    <t>https://reht.app-metrobus.com/media/files/V.P.SANCHEZ_RAMIREZ_ALAN_JOSUE.pdf</t>
  </si>
  <si>
    <t>MB/HAS/232/2023</t>
  </si>
  <si>
    <t>https://reht.app-metrobus.com/media/files/V.P.GARCIA_JUAREZ_LUIS.pdf</t>
  </si>
  <si>
    <t>KEVIN</t>
  </si>
  <si>
    <t>RETAMA</t>
  </si>
  <si>
    <t>PONCE</t>
  </si>
  <si>
    <t>MB/HAS/244.1/2023</t>
  </si>
  <si>
    <t>https://reht.app-metrobus.com/media/files/V.P.RETAMA_PONCE_KEVIN.pdf</t>
  </si>
  <si>
    <t>DENNISE</t>
  </si>
  <si>
    <t>BALCAZAR</t>
  </si>
  <si>
    <t>MB/HAS/270.1/2023</t>
  </si>
  <si>
    <t>https://reht.app-metrobus.com/media/files/V.P.GONZALEZ_BALCAZAR_DENNISE.pdf</t>
  </si>
  <si>
    <t>MB/HAS/227.1/2023</t>
  </si>
  <si>
    <t>https://reht.app-metrobus.com/media/files/V.P.LOPEZ_SANCHEZ_EDUARDO.pdf</t>
  </si>
  <si>
    <t>QUINTOS</t>
  </si>
  <si>
    <t>MB/HAS/258/2023</t>
  </si>
  <si>
    <t>https://reht.app-metrobus.com/media/files/V.P.QUINTOS_HERNANDEZ_GUADALUPE.pdf</t>
  </si>
  <si>
    <t>KARINA MICHAELLE</t>
  </si>
  <si>
    <t>MB/HAS/263.1/2023</t>
  </si>
  <si>
    <t>https://reht.app-metrobus.com/media/files/V.P.ARROYO_HERNANDEZ_KARINA_MICHAELLE.pdf</t>
  </si>
  <si>
    <t>ALFREDO ARTURO</t>
  </si>
  <si>
    <t>MB/HAS/267/2023</t>
  </si>
  <si>
    <t>https://reht.app-metrobus.com/media/files/V.P.SANCHEZ_PADILLA_ALFREDO_ARTURO.pdf</t>
  </si>
  <si>
    <t>CESAR</t>
  </si>
  <si>
    <t>LIEVANA</t>
  </si>
  <si>
    <t>MB/HAS/259/2023</t>
  </si>
  <si>
    <t>https://reht.app-metrobus.com/media/files/V.P.RAMIREZ_LIEVANA_CESAR.pdf</t>
  </si>
  <si>
    <t>CRISOLIS</t>
  </si>
  <si>
    <t>MB/HAS/225.1/2023</t>
  </si>
  <si>
    <t>https://reht.app-metrobus.com/media/files/V.P.LOPEZ_CRISOLIS_JOSE_MANUEL.pdf</t>
  </si>
  <si>
    <t>SANTIAGO</t>
  </si>
  <si>
    <t>MB/HAS/271/2023</t>
  </si>
  <si>
    <t>https://reht.app-metrobus.com/media/files/v.p.SANTIAGO_PABLO_LOURDES.pdf</t>
  </si>
  <si>
    <t>JOSE ANGEL</t>
  </si>
  <si>
    <t>ESPINOZA DE LOS MONTEROS</t>
  </si>
  <si>
    <t>VELAZQUEZ</t>
  </si>
  <si>
    <t>MB/HAS/229/2023</t>
  </si>
  <si>
    <t>https://reht.app-metrobus.com/media/files/V.P.ESPINOZA_D_ELOS_MONTEROS_VELAZQUEZ_JOSE_ANGEL.pdf</t>
  </si>
  <si>
    <t>CRISTINA</t>
  </si>
  <si>
    <t>LINARES</t>
  </si>
  <si>
    <t>MOSQUEDA</t>
  </si>
  <si>
    <t>MB/HAS/237/2023</t>
  </si>
  <si>
    <t>https://reht.app-metrobus.com/media/files/V.P.LINARES_MOSQUEDA_ANGELICA_CRISTINA.pdf</t>
  </si>
  <si>
    <t>VICTOR ALEJANDRO</t>
  </si>
  <si>
    <t>TREJO</t>
  </si>
  <si>
    <t>MB/HAS/342.1/2023</t>
  </si>
  <si>
    <t>https://reht.app-metrobus.com/media/files/V.P.CORTES_TREJO_VICTOR_ALEJANDRO.pdf</t>
  </si>
  <si>
    <t>NANCY CHRISTELLE</t>
  </si>
  <si>
    <t>VALDEZ</t>
  </si>
  <si>
    <t>MB/HAS/256/2023</t>
  </si>
  <si>
    <t>https://reht.app-metrobus.com/media/files/V.P.OZUNA_VALDEZ_NANCY_CHRISTELLE.pdf</t>
  </si>
  <si>
    <t>LUIS RAYMUNDO</t>
  </si>
  <si>
    <t>LUGO</t>
  </si>
  <si>
    <t>NAVARRETE</t>
  </si>
  <si>
    <t>MB/HAS/241/2023</t>
  </si>
  <si>
    <t>https://reht.app-metrobus.com/media/files/V.P.LUGO_NAVARRETE_LUIS_RAYMUNDO.pdf</t>
  </si>
  <si>
    <t>MARCOS JOSUE</t>
  </si>
  <si>
    <t>TOLENTINO</t>
  </si>
  <si>
    <t>MB/HAS/223.1/2023</t>
  </si>
  <si>
    <t>https://reht.app-metrobus.com/media/files/V.P.RODRIGUEZ_TOLENTINO_MARCOS_JOSUE.pdf</t>
  </si>
  <si>
    <t>MARIA ELENA</t>
  </si>
  <si>
    <t>MB/HAS/275/2023</t>
  </si>
  <si>
    <t>https://reht.app-metrobus.com/media/files/V.P.TREJO_MARTINEZ_MARIA_ELENA.pdf</t>
  </si>
  <si>
    <t>NAYELI</t>
  </si>
  <si>
    <t>JACUIDE</t>
  </si>
  <si>
    <t>MB/HAS/325/2023</t>
  </si>
  <si>
    <t>https://reht.app-metrobus.com/media/files/V.P.JACUINDE_REYES_NAYELI.pdf</t>
  </si>
  <si>
    <t xml:space="preserve">COORDINAR Y GESTIONAR LA REGULACIÓN DEL SERVICIO DESDE EL CENTRO INFORMATIVO DE TRANSPORTE INTELIGENTE CON APOYO DE ENLACES INTERINSTITUCIONALES Y PERSONAL EN CAMPO COORDINAR LA OPERACIÓN GENERAL DE LOS CORREDORES DURANTE Y POSTERIOR AL TERMINO DEL SERVICIO; ATENCIÓN, MITIGACIÓN Y SEGUIMIENTO DE CONTINGENCIAS, Y/O EVENTOS QUE AFECTEN LA OPERACIÓN DEL SERVICIO EN COORDINACIÓN CON LAS BASES DE RADIO DE LAS EMPRESAS OPERADORAS, EL AGRUPAMIENTO 66 Y DEMÁS ENLACES INTERINSTITUCIONALES RESPECTIVOS.
REGISTRO DE TODAS LAS INCIDENCIAS EN EL SISTEMA CON APOYO DEL PERSONAL EN CAMPO POR MEDIO DE EQUIPO DE RADIOCOMUNICACIÓN, ASÍ COMO SUPERVISIÓN DEL SISTEMA DE FORMA REMOTA CON EL APOYO DEL PERSONAL DEL CENTRO INFORMATIVO DE TRANSPORTE INTELIGENTE “CITI” </t>
  </si>
  <si>
    <t>STEPHANIE</t>
  </si>
  <si>
    <t>MHAS/274.2/2023</t>
  </si>
  <si>
    <t>https://reht.app-metrobus.com/media/files/V.P.FLORES_HERRERA_STEPHANIE.pdf</t>
  </si>
  <si>
    <t>LUIS FERNANDO</t>
  </si>
  <si>
    <t>CANTERO</t>
  </si>
  <si>
    <t>MB/HAS/272.3/2023</t>
  </si>
  <si>
    <t>https://reht.app-metrobus.com/media/files/v.p.JUAREZ_CANTERO_LUIS_FERNANDO.pdf</t>
  </si>
  <si>
    <t>RODRIGO AARON</t>
  </si>
  <si>
    <t>MB/HAS/308.1/2023</t>
  </si>
  <si>
    <t>https://reht.app-metrobus.com/media/files/V.P.ALCANTARA_GARCIA_RODRIGO_AARON.pdf</t>
  </si>
  <si>
    <t>SUPERVISAR Y VERIFICAR LA REGULACIÓN DEL SERVICIO EN CAMPO CON BASE EN LA PROGRAMACIÓN DEL SERVICIO EN ESTA CABECERA. APOYAR CON INFORMACIÓN AL USUARIO. COADYUVAR EN LA COORDINACIÓN DE LAS DIFERENTES ACTIVIDADES PARA LA OPERACIÓN DEL SERVICIO TALES COMO; EL LEVANTAMIENTO DE LA INFORMACIÓN DEL COMPORTAMIENTO DE LA OFERTA Y LA DEMANDA, REGULACIÓN DEL SERVICIO YA SEA DESDE LAS TERMINALES O EN ESTACIONES INTERMEDIAS DONDE EL SERVICIO ASI LO REQUIERA, PARA LA PRESTACIÓN DEL SERVICIO CON LOS ENLACES DE LAS DIVERSAS EMPRESAS OPERADORAS DE METROBÚS, LLEVANDO LOS CONTROLES Y REGISTROS QUE PARA CADA CASO SEAN ENCOMENDADOS.</t>
  </si>
  <si>
    <t>MARICELA</t>
  </si>
  <si>
    <t>SANTOS</t>
  </si>
  <si>
    <t>MB/HAS/228.1/2023</t>
  </si>
  <si>
    <t>https://reht.app-metrobus.com/media/files/V.P.SANTOS_LOPEZ_MARICELA.pdf</t>
  </si>
  <si>
    <t>MAYARI AZUCENA</t>
  </si>
  <si>
    <t>MB/HAS/215.1/2023</t>
  </si>
  <si>
    <t>https://reht.app-metrobus.com/media/files/V.P.LOPEZ_MORALES_MAYARI_AZUCENA.pdf</t>
  </si>
  <si>
    <t>NABOR</t>
  </si>
  <si>
    <t>MONTIEL</t>
  </si>
  <si>
    <t>MB/HAS/305/2023</t>
  </si>
  <si>
    <t>https://reht.app-metrobus.com/media/files/V.P.NABOR_MONTIEL_JUAN_CARLOS.pdf</t>
  </si>
  <si>
    <t>URIEL</t>
  </si>
  <si>
    <t>TINAJERO</t>
  </si>
  <si>
    <t>MB/HAS/316/2023</t>
  </si>
  <si>
    <t>https://reht.app-metrobus.com/media/files/V.P.CAMPOS_TINAJERO_URIEL.pdf</t>
  </si>
  <si>
    <t>FEDERICO RENE</t>
  </si>
  <si>
    <t>OCHOA</t>
  </si>
  <si>
    <t>MB/HAS/193/2023</t>
  </si>
  <si>
    <t>https://reht.app-metrobus.com/media/files/V.P.OCHOA_VAZQUEZ_FEDERICO_RENE.pdf</t>
  </si>
  <si>
    <t>JONHATAN</t>
  </si>
  <si>
    <t>GUERRA</t>
  </si>
  <si>
    <t>MB/HAS/322/2023</t>
  </si>
  <si>
    <t>https://reht.app-metrobus.com/media/files/V.P.GUERRA_RAMIREZ_JONATHAN.pdf</t>
  </si>
  <si>
    <t>MB/HAS/321/2023</t>
  </si>
  <si>
    <t>https://reht.app-metrobus.com/media/files/V.P.GONZALEZ_MALDONADO_VIOLETA.pdf</t>
  </si>
  <si>
    <t>LAZARO</t>
  </si>
  <si>
    <t>MB/HAS/327/2023</t>
  </si>
  <si>
    <t>https://reht.app-metrobus.com/media/files/V.P.MANDUJANO_LAZARO_DAVID.pdf</t>
  </si>
  <si>
    <t>GILBERTO</t>
  </si>
  <si>
    <t>MB/HAS/240/2023</t>
  </si>
  <si>
    <t>https://reht.app-metrobus.com/media/files/V.P.LOPEZ_MARTINEZ_GILBERTO.pdf</t>
  </si>
  <si>
    <t>ELIZABETH</t>
  </si>
  <si>
    <t>ROCHA</t>
  </si>
  <si>
    <t>PANTALEON</t>
  </si>
  <si>
    <t>MB/HAS/262/2023</t>
  </si>
  <si>
    <t>https://reht.app-metrobus.com/media/files/V.P.ROCHA_PANTALEON_ELIZABETH.pdf</t>
  </si>
  <si>
    <t>MARIA CONCEPCION</t>
  </si>
  <si>
    <t>MB/HAS/260/2023</t>
  </si>
  <si>
    <t>https://reht.app-metrobus.com/media/files/V.P.RIOS_RODRIGUEZ_MARIA_CONCEPCION.pdf</t>
  </si>
  <si>
    <t>AILI VALERIA</t>
  </si>
  <si>
    <t>MB/HAS/309.1/2023</t>
  </si>
  <si>
    <t>https://reht.app-metrobus.com/media/files/V.P.LUNA_SANCHEZ_AILI_VALERIA.pdf</t>
  </si>
  <si>
    <t>ARIEL ALEJANDRO</t>
  </si>
  <si>
    <t>MB/HAS/304/2023</t>
  </si>
  <si>
    <t>https://reht.app-metrobus.com/media/files/V.P.MARTINEZ_GARCIA_ARIEL_ALEJANDRO.pdf</t>
  </si>
  <si>
    <t>MB/HAS/277/2023</t>
  </si>
  <si>
    <t>https://reht.app-metrobus.com/media/files/V.P.ZUNIGA_DIAZ_ERIC.pdf</t>
  </si>
  <si>
    <t>CLAUDIA</t>
  </si>
  <si>
    <t>VALENCIA</t>
  </si>
  <si>
    <t>MB/HAS/222/2023</t>
  </si>
  <si>
    <t>https://reht.app-metrobus.com/media/files/V.P.CONTRERAS_VALENCIA_CLAUDIA.pdf</t>
  </si>
  <si>
    <t>HECTOR ANTONIO</t>
  </si>
  <si>
    <t>MB/HAS/235/2023</t>
  </si>
  <si>
    <t>https://reht.app-metrobus.com/media/files/V.P.HERNANDEZ_NAVA_HECTOR_ANTONIO.pdf</t>
  </si>
  <si>
    <t>VICTORIA YAMINA</t>
  </si>
  <si>
    <t>DIOSDADO</t>
  </si>
  <si>
    <t>MB/HAS/219.1/2023</t>
  </si>
  <si>
    <t>https://reht.app-metrobus.com/media/files/V.P.DIOSDADO_BRAVO_VICTORIA_YAMINA.pdf</t>
  </si>
  <si>
    <t>IVONNE ARACELI</t>
  </si>
  <si>
    <t>CORONEL</t>
  </si>
  <si>
    <t>MB/HAS/224/2023</t>
  </si>
  <si>
    <t>https://reht.app-metrobus.com/media/files/V.P.CORONEL_MANDUJANO_IVONNE_ARACELI.pdf</t>
  </si>
  <si>
    <t>LUIS ADRIAN</t>
  </si>
  <si>
    <t>MB/HAS/250.1/2023</t>
  </si>
  <si>
    <t>https://reht.app-metrobus.com/media/files/V.P.DAVILA_MORALES_LUIS_ADRIAN.pdf</t>
  </si>
  <si>
    <t>GUSTAVO ADOLFO</t>
  </si>
  <si>
    <t>MEDINA</t>
  </si>
  <si>
    <t>ALONSO</t>
  </si>
  <si>
    <t>MB/HAS/249/2023</t>
  </si>
  <si>
    <t>https://reht.app-metrobus.com/media/files/V.P.MEDINA_ALONSO_GUSTAVO_ADOLFO.pdf</t>
  </si>
  <si>
    <t>ALEJANDRO</t>
  </si>
  <si>
    <t>MB/HAS/234/2023</t>
  </si>
  <si>
    <t>https://reht.app-metrobus.com/media/files/V.P.HERNANDEZ_CASTILLO_ALEJANDRO.pdf</t>
  </si>
  <si>
    <t>TENORIO</t>
  </si>
  <si>
    <t>JIMENEZ</t>
  </si>
  <si>
    <t>MB/HAS/273/2023</t>
  </si>
  <si>
    <t>https://reht.app-metrobus.com/media/files/V.P.TENORIO_JIMENEZ_ANA_MARIA.pdf</t>
  </si>
  <si>
    <t>OMAR ZURIEL</t>
  </si>
  <si>
    <t>CEJA</t>
  </si>
  <si>
    <t>CHAVARRIA</t>
  </si>
  <si>
    <t>MB/HAS/218/2023</t>
  </si>
  <si>
    <t>https://reht.app-metrobus.com/media/files/V.P.CEJA_CHAVARRIA_OMAR_ZURIEL.pdf</t>
  </si>
  <si>
    <t>BRAYAN</t>
  </si>
  <si>
    <t>MB/HAS/221.2/2023</t>
  </si>
  <si>
    <t>https://reht.app-metrobus.com/media/files/V.P.DAVILA_MORALES_BRAYAN.pdf</t>
  </si>
  <si>
    <t>ADRIAN</t>
  </si>
  <si>
    <t>WIDOBRO</t>
  </si>
  <si>
    <t>MB/HAS/247/2023</t>
  </si>
  <si>
    <t>https://reht.app-metrobus.com/media/files/V.P.MARTINEZ_WIDOBRO_ADRIAN.pdf</t>
  </si>
  <si>
    <t>DANIEL</t>
  </si>
  <si>
    <t>CUELLAR</t>
  </si>
  <si>
    <t>MB/HAS/226/2023</t>
  </si>
  <si>
    <t>https://reht.app-metrobus.com/media/files/V.P.CUELLAR_RANGEL_DANIEL.pdf</t>
  </si>
  <si>
    <t>PAZ</t>
  </si>
  <si>
    <t>MB/HAS/257/2023</t>
  </si>
  <si>
    <t>https://reht.app-metrobus.com/media/files/V.P.PAZ_GONZALEZ_GUILLERMO.pdf</t>
  </si>
  <si>
    <t>LUIS ENRIQUE</t>
  </si>
  <si>
    <t>MB/HAS/253/2023</t>
  </si>
  <si>
    <t>https://reht.app-metrobus.com/media/files/V.P.MORENO_RANGEL_LUIS_ENRIQUE.pdf</t>
  </si>
  <si>
    <t>MB/HAS/239.2/2023</t>
  </si>
  <si>
    <t>https://reht.app-metrobus.com/media/files/V.P.ORTEGA_RIVERA_OKARA_VIANNEY_MONSERRAT.pdf</t>
  </si>
  <si>
    <t>JESUS</t>
  </si>
  <si>
    <t>CORNEJO</t>
  </si>
  <si>
    <t>ESQUIVEL</t>
  </si>
  <si>
    <t>MB/HAS/319/2023</t>
  </si>
  <si>
    <t>https://reht.app-metrobus.com/media/files/V.P.CORNEJO_ESQUIVEL_JESUS.pdf</t>
  </si>
  <si>
    <t>VICTOR MANUEL</t>
  </si>
  <si>
    <t>MB/HAS/331/2023</t>
  </si>
  <si>
    <t>https://reht.app-metrobus.com/media/files/V.P.PEREZ_RANGEL_VICTOR_MANUEL.pdf</t>
  </si>
  <si>
    <t>KARLA ALEJANDRA</t>
  </si>
  <si>
    <t>MARCOS</t>
  </si>
  <si>
    <t>MB/HAS/243/2023</t>
  </si>
  <si>
    <t>https://reht.app-metrobus.com/media/files/V.P.MARCOS_DOMINGUEZ_KARLA_ALEJANDRA.pdf</t>
  </si>
  <si>
    <t>JOSE HUMBERTO</t>
  </si>
  <si>
    <t>MB/HAS/323/2023</t>
  </si>
  <si>
    <t>https://reht.app-metrobus.com/media/files/v.p.HERNANDEZ_PEREZ_JOSE_HUMBERTO.pdf</t>
  </si>
  <si>
    <t>OMAR</t>
  </si>
  <si>
    <t>REMIGIO</t>
  </si>
  <si>
    <t>BAUTISTA</t>
  </si>
  <si>
    <t>MB/HAS/332/2023</t>
  </si>
  <si>
    <t>https://reht.app-metrobus.com/media/files/V.P.REMIGIO_BAUTISTA_OMAR.pdf</t>
  </si>
  <si>
    <t>GABRIELA</t>
  </si>
  <si>
    <t>ANDRADE</t>
  </si>
  <si>
    <t>BARTOLO</t>
  </si>
  <si>
    <t>MB/HAS/315/2023</t>
  </si>
  <si>
    <t>https://reht.app-metrobus.com/media/files/V.P.ANDRADE_BARTOLO_GABRIELA.pdf</t>
  </si>
  <si>
    <t>NOEL</t>
  </si>
  <si>
    <t>MB/HAS/317/2023</t>
  </si>
  <si>
    <t>https://reht.app-metrobus.com/media/files/V.P.CASANOVA_FUENTES_NOEL.pdf</t>
  </si>
  <si>
    <t>YARELLY</t>
  </si>
  <si>
    <t>MONROY</t>
  </si>
  <si>
    <t>MB/HAS/246/2023</t>
  </si>
  <si>
    <t>https://reht.app-metrobus.com/media/files/V.P.MARTINEZ_MONROY_YARELLY.pdf</t>
  </si>
  <si>
    <t>CARLOS OMAR</t>
  </si>
  <si>
    <t>MB/HAS/334/2023</t>
  </si>
  <si>
    <t>https://reht.app-metrobus.com/media/files/V.P.RUIZ_ORTIZ_CARLOS_OMAR.pdf</t>
  </si>
  <si>
    <t>RUBEN AGUSTIN</t>
  </si>
  <si>
    <t>MB/HAS/320/2023</t>
  </si>
  <si>
    <t>https://reht.app-metrobus.com/media/files/V.P.FABIOLA_VAZQUEZ_RUBEN_AGUSTIN_1.pdf</t>
  </si>
  <si>
    <t>LECONA</t>
  </si>
  <si>
    <t>MB/HAS/44/2023</t>
  </si>
  <si>
    <t>https://reht.app-metrobus.com/media/files/V.P.LECONA_LOPEZ_ALEJANDRO.pdf</t>
  </si>
  <si>
    <t>LUIS ARMANDO</t>
  </si>
  <si>
    <t>LANDEROS</t>
  </si>
  <si>
    <t>MB/HAS/245/2023</t>
  </si>
  <si>
    <t>https://reht.app-metrobus.com/media/files/V.P.MARTINEZ_LANDEROS_LUIS_ARMANDO.pdf</t>
  </si>
  <si>
    <t>JORGE EDUARDO</t>
  </si>
  <si>
    <t>TRUJILLO</t>
  </si>
  <si>
    <t>BECERRIL</t>
  </si>
  <si>
    <t>MB/HAS/276/2023</t>
  </si>
  <si>
    <t>https://reht.app-metrobus.com/media/files/V.P.TRUJILLO_BECERRIL_JORGE_EDUARDO.pdf</t>
  </si>
  <si>
    <t>ISRAEL RAMON</t>
  </si>
  <si>
    <t>ZEPEDA</t>
  </si>
  <si>
    <t>MB/HAS/336/2023</t>
  </si>
  <si>
    <t>https://reht.app-metrobus.com/media/files/V.P.ZAVALA_ZEPEDA_ISRAEL_RAMON.pdf</t>
  </si>
  <si>
    <t>JUAN RAMON</t>
  </si>
  <si>
    <t>LEZAMA</t>
  </si>
  <si>
    <t>MB/HAS/318/2023</t>
  </si>
  <si>
    <t>https://reht.app-metrobus.com/media/files/V.P.CASTILLO_LEZAMA_JUAN_RAMON.pdf</t>
  </si>
  <si>
    <t>BRANDON</t>
  </si>
  <si>
    <t>MB/HAS/233.1/2023</t>
  </si>
  <si>
    <t>https://reht.app-metrobus.com/media/files/V.P.ROMERO_GONZALEZ_BRANDON.pdf</t>
  </si>
  <si>
    <t>VICTOR RUBEN</t>
  </si>
  <si>
    <t>MB/HAS/220/2023</t>
  </si>
  <si>
    <t>https://reht.app-metrobus.com/media/files/V.P.CHAVEZ_LOPEZ_VICTOR_RUBEN.pdf</t>
  </si>
  <si>
    <t>YURIDIA</t>
  </si>
  <si>
    <t>MB/HAS/307/2023</t>
  </si>
  <si>
    <t>https://reht.app-metrobus.com/media/files/V.P.FLORES_MARQUEZ_YURIDIA.pdf</t>
  </si>
  <si>
    <t>http://www3.contraloriadf.gob.mx/prontuario/index.php/normativas/Template/ver_mas/65584/33/1/230</t>
  </si>
  <si>
    <t>JUAN MANUEL</t>
  </si>
  <si>
    <t>VELASCO</t>
  </si>
  <si>
    <t>MB/HAS/335/2023</t>
  </si>
  <si>
    <t>https://reht.app-metrobus.com/media/files/V.P.VELASCO_FLORES_JUAN_MANUEL.pdf</t>
  </si>
  <si>
    <t>SAUL</t>
  </si>
  <si>
    <t>MB/HAS/231/2023</t>
  </si>
  <si>
    <t>https://reht.app-metrobus.com/media/files/V.P.FONSECA_FIGUEROA_SAUL.pdf</t>
  </si>
  <si>
    <t>BLANCA ESTELA</t>
  </si>
  <si>
    <t>AVILA</t>
  </si>
  <si>
    <t>MB/HAS/266/2023</t>
  </si>
  <si>
    <t>https://reht.app-metrobus.com/media/files/V.P.SANCHEZ_AVILA_BLANCA_ESTELA.pdf</t>
  </si>
  <si>
    <t>ANTONIO AUSTREBERTO</t>
  </si>
  <si>
    <t>MARIN</t>
  </si>
  <si>
    <t>MB/HAS/328/2023</t>
  </si>
  <si>
    <t>https://reht.app-metrobus.com/media/files/V.P.MARIN_RAMIREZ_ANTONIO_AUSTREBERTO.pdf</t>
  </si>
  <si>
    <t>FREDY DANIEL</t>
  </si>
  <si>
    <t>MB/HAS/333/2023</t>
  </si>
  <si>
    <t>https://reht.app-metrobus.com/media/files/V.P.RETAMA_PONCE_FREDY_DANIEL.pdf</t>
  </si>
  <si>
    <t>ABRIL</t>
  </si>
  <si>
    <t>ESTRADA</t>
  </si>
  <si>
    <t>MB/HAS/329/2023</t>
  </si>
  <si>
    <t>https://reht.app-metrobus.com/media/files/V.P.MENDOZA_ESTRADA_ABRIL.pdf</t>
  </si>
  <si>
    <t>LUZ ANGELICA</t>
  </si>
  <si>
    <t>MARCIAL</t>
  </si>
  <si>
    <t>MB/HAS/280/2023</t>
  </si>
  <si>
    <t>https://reht.app-metrobus.com/media/files/V.P.MARCIAL_GONZALEZ_LUZ_ANGELICA.pdf</t>
  </si>
  <si>
    <t>SUPERVISAR EL ESTADO DE LA INFRAESTRUCTURA EN LAS PLATAFORMAS INSTALADAS EN TODO EL CORREDOR. COORDINAR LOS TRABAJOS DE MANTENIMIENTO A LA INFRAESTRUCTURA EN EL CORREDOR.</t>
  </si>
  <si>
    <t>OMAR ALEXIS</t>
  </si>
  <si>
    <t>CARVAJAL</t>
  </si>
  <si>
    <t>MB/HAS/290/2023</t>
  </si>
  <si>
    <t>ALAN RODOLFO</t>
  </si>
  <si>
    <t>MB/HAS/286/2023</t>
  </si>
  <si>
    <t>MB/HAS/288/2023</t>
  </si>
  <si>
    <t>https://reht.app-metrobus.com/media/files/V.P.MALDONADO_LOPEZ_JOSE_LUIS.pdf</t>
  </si>
  <si>
    <t>ARELLANO</t>
  </si>
  <si>
    <t>MB/HAS/126/2023</t>
  </si>
  <si>
    <t>ROSA ATENAS</t>
  </si>
  <si>
    <t xml:space="preserve">VELAZQUEZ </t>
  </si>
  <si>
    <t>MB/HAS/206/2023</t>
  </si>
  <si>
    <t>https://reht.app-metrobus.com/media/files/V.P.VELAZQUEZ_GONZALEZ_ROSA_ATENAS.pdf</t>
  </si>
  <si>
    <t>BIRIDIANA</t>
  </si>
  <si>
    <t>JAUREZ</t>
  </si>
  <si>
    <t>MB/HAS/137/2023</t>
  </si>
  <si>
    <t>https://reht.app-metrobus.com/media/files/V.P.JUAREZ_CANO_BIRIDIANA.pdf</t>
  </si>
  <si>
    <t>LEONEL ISMAEL</t>
  </si>
  <si>
    <t>NICOLAS</t>
  </si>
  <si>
    <t>MB/HAS/167/2023</t>
  </si>
  <si>
    <t>https://reht.app-metrobus.com/media/files/V.P.NICOLAS_DE_LA_ROSA_LEONEL_ISMAEL.pdf</t>
  </si>
  <si>
    <t>PATRICIA EDITH</t>
  </si>
  <si>
    <t>MANZANO</t>
  </si>
  <si>
    <t>CANSECO</t>
  </si>
  <si>
    <t>MB/HAS/150/2023</t>
  </si>
  <si>
    <t>https://reht.app-metrobus.com/media/files/V.P.MANZANO_CANSECO_PATRICIA_EDITH.pdf</t>
  </si>
  <si>
    <t>SERGIO</t>
  </si>
  <si>
    <t>CANUTO</t>
  </si>
  <si>
    <t>MB/HAS/61/2023</t>
  </si>
  <si>
    <t>https://reht.app-metrobus.com/media/files/V.P.REYES_CANUTO_SERGIO.pdf</t>
  </si>
  <si>
    <t>EDGAR</t>
  </si>
  <si>
    <t>MB/HAS/146/2023</t>
  </si>
  <si>
    <t>https://reht.app-metrobus.com/media/files/V.P.LOPEZ_SANCHEZ_EDGAR.pdf</t>
  </si>
  <si>
    <t>RODRIGO</t>
  </si>
  <si>
    <t>SALINAS</t>
  </si>
  <si>
    <t>MB/HAS/183/2023</t>
  </si>
  <si>
    <t>https://reht.app-metrobus.com/media/files/V.P.RAMIREZ_SALINAS_RODRIGO.pdf</t>
  </si>
  <si>
    <t>MARISOL EULALIA</t>
  </si>
  <si>
    <t>MB/HAS/139/2023</t>
  </si>
  <si>
    <t>MAYRA DOLORES</t>
  </si>
  <si>
    <t>CISNEROS</t>
  </si>
  <si>
    <t>MB/HAS/127/2023</t>
  </si>
  <si>
    <t>CARRANCO</t>
  </si>
  <si>
    <t>MB/HAS/53/2023</t>
  </si>
  <si>
    <t>https://reht.app-metrobus.com/media/files/V.P.NAVARRO_CARANCO_NADIA.pdf</t>
  </si>
  <si>
    <t>JESSICA</t>
  </si>
  <si>
    <t>MB/HAS/200/2023</t>
  </si>
  <si>
    <t>KARLA ISABELA</t>
  </si>
  <si>
    <t>DE LA TORRE</t>
  </si>
  <si>
    <t>MB/HAS/105/2023</t>
  </si>
  <si>
    <t>https://reht.app-metrobus.com/media/files/V.P.DE_LA_TORRE_MARTINEZ_KARLA_ISABELA.pdf</t>
  </si>
  <si>
    <t>DAVID</t>
  </si>
  <si>
    <t>https://reht.app-metrobus.com/media/files/V.P.RUIS_URIBE_DAVID.pdf</t>
  </si>
  <si>
    <t>TANYA ESPERANZA</t>
  </si>
  <si>
    <t>MB/HAS/142/2023</t>
  </si>
  <si>
    <t>GARRIDO</t>
  </si>
  <si>
    <t>MB/HAS/285/2023</t>
  </si>
  <si>
    <t>https://reht.app-metrobus.com/media/files/V.P.GARRIDO_GOMEZ_MARCO_ANTONIO.pdf</t>
  </si>
  <si>
    <t>VICTOR EMILIO</t>
  </si>
  <si>
    <t>MB/HAS/38.1/2023</t>
  </si>
  <si>
    <t>ALINE MARENA</t>
  </si>
  <si>
    <t>MB/HAS/93.1/2023</t>
  </si>
  <si>
    <t>https://reht.app-metrobus.com/media/files/V.P.ROMERO_DELGADO_ALINE_MARENA.pdf</t>
  </si>
  <si>
    <t>NORMA ANGELICA</t>
  </si>
  <si>
    <t>MIÑON</t>
  </si>
  <si>
    <t>MB/HAS/291/2023</t>
  </si>
  <si>
    <t>https://reht.app-metrobus.com/media/files/V.P.TORRES_MINON_NORMA_ANGELICA.pdf</t>
  </si>
  <si>
    <t>GLORIA STEFANY</t>
  </si>
  <si>
    <t>CASTAÑEDA</t>
  </si>
  <si>
    <t>MB/HAS/115/2023</t>
  </si>
  <si>
    <t>LUISA ADRIANA</t>
  </si>
  <si>
    <t>MB/HAS/151.1/2023</t>
  </si>
  <si>
    <t>https://reht.app-metrobus.com/media/files/V.P.ROMERO_SLAINAS_LUISA_ADRIANA.pdf</t>
  </si>
  <si>
    <t>APOYAR EN CANALIZAR AL PERSONAL DE SUPERVISIÓN EN CASO DE INCIDENCIAS (RECAUDO O INFRAESTRUCTURA). COADYUVAR AL SEGUIMIENTO DE INCIDENCIAS POR MEDIO DEL SISTEMA DE CONTROL DE INCIDENCIAS DE SISTEMA METROBÚS (SCI) A REPORTES TANTO DE EQUIPOS DE RECAUDO COMO DE ELEMENTOS DE LA POLICÍA AUXILIAR ASIGNADOS A ESTACIONES. APOYAR A LA CAPTURA DE LECTURAS DE TORNIQUETES DE ESTACIÓN EN EL SCI, VERIFICACIÓN Y ELABORACIÓN DEL REPORTE GLOBAL DEL TOTAL DE SALIDAS DIARIAS POR CADA LÍNEA DEL SISTEMA METROBÚS.</t>
  </si>
  <si>
    <t>IGNACIO</t>
  </si>
  <si>
    <t>MB/HAS/175/2023</t>
  </si>
  <si>
    <t>https://reht.app-metrobus.com/media/files/V.P.PEREZ_FERNANDEZ_IGNACIO.pdf</t>
  </si>
  <si>
    <t>RICARDO ALEXIS</t>
  </si>
  <si>
    <t>RAMOS</t>
  </si>
  <si>
    <t>MB/HAS/58/2023</t>
  </si>
  <si>
    <t>https://reht.app-metrobus.com/media/files/V.P.RAMOS_TORRES_RICARDO_ALEXIS.pdf</t>
  </si>
  <si>
    <t>ISRAEL</t>
  </si>
  <si>
    <t>MB/HAS/292/2023</t>
  </si>
  <si>
    <t>https://reht.app-metrobus.com/media/files/V.P.SANCHEZ_RODRIGUEZ_ISRAEL.pdf</t>
  </si>
  <si>
    <t>ADRIANA DE JESUS</t>
  </si>
  <si>
    <t>DEL ANGEL</t>
  </si>
  <si>
    <t>MB/HAS/190/2023</t>
  </si>
  <si>
    <t>https://reht.app-metrobus.com/media/files/V.P.ROCHA_DEL_ANGEL_ADRIANA_DE_JESUS.pdf</t>
  </si>
  <si>
    <t>MARCO ISRAEL</t>
  </si>
  <si>
    <t>TEMOXTLE</t>
  </si>
  <si>
    <t>MB/HAS/69/2023</t>
  </si>
  <si>
    <t>https://reht.app-metrobus.com/media/files/V.P.VILLEGAS_TEMOXTLE_MARCO_ISRAEL.pdf</t>
  </si>
  <si>
    <t>KARINA LILIANA</t>
  </si>
  <si>
    <t>KEE</t>
  </si>
  <si>
    <t>MB/HAS/283/2023</t>
  </si>
  <si>
    <t>MB/HAS/284/2023</t>
  </si>
  <si>
    <t>CONDE</t>
  </si>
  <si>
    <t>MB/HAS/30/2023</t>
  </si>
  <si>
    <t>https://reht.app-metrobus.com/media/files/V.P.CONDE_SOTO_EDUARDO.pdf</t>
  </si>
  <si>
    <t>JOSE ALONSO</t>
  </si>
  <si>
    <t>OLVERA</t>
  </si>
  <si>
    <t>MB/HAS/118/2023</t>
  </si>
  <si>
    <t>https://reht.app-metrobus.com/media/files/V.P.GARCIA_OLVERA_JOSE_ALONSO.pdf</t>
  </si>
  <si>
    <t>MB/HAS/196/2023</t>
  </si>
  <si>
    <t>https://reht.app-metrobus.com/media/files/V.P.SANTIAGO_MARTINEZ_ISRAEL.pdf</t>
  </si>
  <si>
    <t>ALEJANDRA</t>
  </si>
  <si>
    <t>MB/HAS/162/2023</t>
  </si>
  <si>
    <t>https://reht.app-metrobus.com/media/files/V.P.MENDOZA_PEREZ_ALEJANDRA.pdf</t>
  </si>
  <si>
    <t>GIOVANNI</t>
  </si>
  <si>
    <t>MB/HAS/182/2023</t>
  </si>
  <si>
    <t>https://reht.app-metrobus.com/media/files/V.P.RAMIREZ_MARTINEZ_GIOVANNI.pdf</t>
  </si>
  <si>
    <t>DULCE LIZBETH</t>
  </si>
  <si>
    <t>MB/HAS/289/2023</t>
  </si>
  <si>
    <t>https://reht.app-metrobus.com/media/files/V.P.HERNANDEZ_SANTIAGO_DULCE_LIZBETH.pdf</t>
  </si>
  <si>
    <t>UGALDE</t>
  </si>
  <si>
    <t>TINOCO</t>
  </si>
  <si>
    <t>MB/HAS/65/2023</t>
  </si>
  <si>
    <t>PENELOPE ALISAMA</t>
  </si>
  <si>
    <t>SAUCEDA</t>
  </si>
  <si>
    <t>MB/HAS/163/2023</t>
  </si>
  <si>
    <t>https://reht.app-metrobus.com/media/files/V.P.MENDOZA_SAUCEDA_PENELOPE_ELISAMA.pdf</t>
  </si>
  <si>
    <t>RUBEN</t>
  </si>
  <si>
    <t>MB/HAS/157/2023</t>
  </si>
  <si>
    <t>MB/HAS/207/2023</t>
  </si>
  <si>
    <t>https://reht.app-metrobus.com/media/files/V.P.VILCHIS_MARTINEZ_ISRAEL.pdf</t>
  </si>
  <si>
    <t>MAURICIO</t>
  </si>
  <si>
    <t>MB/HAS/164/2023</t>
  </si>
  <si>
    <t>HAZIEL RENE</t>
  </si>
  <si>
    <t>GALVEZ</t>
  </si>
  <si>
    <t>MB/HAS/209/2023</t>
  </si>
  <si>
    <t>https://reht.app-metrobus.com/media/files/V.P.RODRIGUEZ_GALVEZ_HAZIEL_RENE.pdf</t>
  </si>
  <si>
    <t>BOGAR EDUARDO</t>
  </si>
  <si>
    <t>RICO</t>
  </si>
  <si>
    <t>MB/HAS/129/2023</t>
  </si>
  <si>
    <t>https://reht.app-metrobus.com/media/files/V.P.HERNANDEZ_RICO_BOGAR_EDUARDO.pdf</t>
  </si>
  <si>
    <t>RESENDIZ</t>
  </si>
  <si>
    <t>MB/HAS/199/2023</t>
  </si>
  <si>
    <t>https://reht.app-metrobus.com/media/files/V.P.SOLIS_RESENDIZ_FERNANDO.pdf</t>
  </si>
  <si>
    <t>BARRERA</t>
  </si>
  <si>
    <t>MB/HAS/121/2023</t>
  </si>
  <si>
    <t>https://reht.app-metrobus.com/media/files/V.P.GARRIDO_BARRERA_MARIA_DE_LOURDES.pdf</t>
  </si>
  <si>
    <t>DUQUE</t>
  </si>
  <si>
    <t>MOLINA</t>
  </si>
  <si>
    <t>MB/HAS/108/2023</t>
  </si>
  <si>
    <t>JULIO CESAR</t>
  </si>
  <si>
    <t>MB/HAS/116.1/2023</t>
  </si>
  <si>
    <t>JUD de Administración de Capital Humano</t>
  </si>
  <si>
    <t>ASESORAR AL TITULAR DE METROBÚS EN MATERIA DE ATENCIÓN DE ASUNTOS ADMINISTRATIVOS DE ALTO NIVEL PARA FORTALECER LA TOMA DE DECISIONES Y EL CUMPLIMIENTO DE LOS OBJETIVOS Y METAS ESTABLECIDAS.</t>
  </si>
  <si>
    <t>PARTICIPAR EN EL DESARROLLO, CONTROL Y SEGUIMIENTO DE LAS OPERACIONES FINANCIERAS.</t>
  </si>
  <si>
    <t>COADYUVAR EN LAS ACTIVIDADES ADMINISTRATIVAS DE LA JUD DE COMPRAS Y CONTROL DE MATERIALES.</t>
  </si>
  <si>
    <t>PARTICIPAR EN EL DESARROLLO DE LAS ACTIVIDADES ADMINISTRATIVAS DE LA JUD DE ADMINISTRACIÓN DE FIDEICOMISOS.</t>
  </si>
  <si>
    <t>COADYUVAR EN LAS ACTIVIDADES ADMINISTRATIVAS DE LA JUD DE ADMINISTRACIÓN DE FIDEICOMISOS.</t>
  </si>
  <si>
    <t>PARTICIPAR COMO APOYO TÉCNICO A LA JEFATURA DE PROYECTOS, EN LA ELABORACIÓN DE PROYECTOS CONCEPTUALES, SEGUIMIENTO AL DISEÑO DE PROYECTOS EJECUTIVOS Y REVISIÓN EN LA CONSTRUCIÓN DE LOS PROYECTOS (AMPLIACIONES Y ADECUACIONES DE LOS CORREDORES EXISTENTES Y CONSTRUCCIÓN DE PROYECTOS NUEVOS) CON EL FIN DE GARANTIZAR CALIDAD Y TIEMPO DE EJECUCIÓN DE LOS PROYECTOS.</t>
  </si>
  <si>
    <t>COADYUVAR CON LAS ACTIVIDADES DE LA  JUD DE ESTACIONES RESPECTO A LA COORDINACION DE LAS AREAS QUE ESTAN INVOLUCRADAS DENTRO DE LA JEFATURA: 
1.-REVISION DE LA INFRAESTRUCTURA DE LAS ESTACIONES PARA SU ATENSIÓN POR PARTE DE LA JUD DE MANTENIMIENTO 
2.-PUBLICIDAD EN LAS ESTACIONES Y PARABUSES
3.-SISTEMA SAE EN ESTACIONES Y PARABUSES 
4.-POLICÍA AUXILIAR 
5.-LIMPIEZA ORDINARIA EN ESTACIONES Y PARABUSES
6.-LIMPIEZA PROFUNDA EN ESTACIONES Y PARABUSES
7.-SEMAFOROS
8.-SINIESTROS
9.-PEAJE
10.-PROTECCION CIVIL
11.-FOTOS CIVICAS
12.-ESQUEMAS OPERATIVOS 
13.-ENCUESTAS</t>
  </si>
  <si>
    <t>APOYAR AL TITULAR DEL ÓRGANO INTERNO DE CONTROL EN METROBÚS EN LA COORDINACIÓN, SUPERVISIÓN Y CONTROL DE LAS FUNCIONES QUE SE TIENEN ASIGNADAS DE CONFORMIDAD CON LAS DISPOSICIONES JURÍDICAS Y ADMINISTRATIVAS VIGENTES APLICABLES.</t>
  </si>
  <si>
    <t>COADYUVAR EN LAS ACTIVIDADES ADMINISTRATIVAS DE LA JUD DE ADMINISTRACIÓN DE CAPITAL HUMANO.</t>
  </si>
  <si>
    <t>APOYO ADMINISTRATIVO</t>
  </si>
  <si>
    <t>COADYUVAR, APOYAR Y SUPERVISAR EL ESTADO DE LA INFRAESTRUCTURA DE LAS ESTACIONES Y PARABUSES ATENDIENDO LAS 11 AREAS QUE ESTAN INVOLUCRADAS PARA UNA CORRECTA OPERACIÓN.</t>
  </si>
  <si>
    <t>APOYAR A LA JEFATURA DE UNIDAD DEPARTAMENTAL DE UNIDADES DE TRANSPORTE, EN LA REVISIÓN DEL PROCESO DE MANTENIMIENTO Y FUNCIONAMIENTO DE LOS AUTOBUSES EN OPERACIÓN</t>
  </si>
  <si>
    <t>SUPERVISOR DE SOPORTE TÉCNICO</t>
  </si>
  <si>
    <t>ANALISTA DE SISTEMAS DE ELECTROMOVILIDAD</t>
  </si>
  <si>
    <t>SUPERVISOR DE REGULACIÓN</t>
  </si>
  <si>
    <t>APOYO A LA JEFATURA DE PROYECTOS EN LA COORDINACIÓN Y RECOPILACIÓN DE INFORMACIÓN PARA EL PLANTEAMIENTO, CONCENTRACIÓN Y DESARROLLO DE LAS ACTIVIDADES TRIMESTRALES, SEGUIMIENTO EN SU ELABORACIÓN Y CUMPLIMIENTO CONFORMANDO LOS ENTREGABLES CON LA EVIDENCIA DOCUMENTAL Y ANEXOS QUE SUSTENTAN SU CUMPLIMIENTO.</t>
  </si>
  <si>
    <t>COADYUVAR EN LAS ACTIVIDADES ADMINISTRATIVAS DE LA JUD DE CONTABILIDAD Y CONTROL PRESUPUESTAL.</t>
  </si>
  <si>
    <t>PARTICIPAR EN LAS ACTIVIDADES DE COORDINACION  Y SEGUIMIENTO A LA SUPERVISIÓN Y CONTROL DEL ESTADO DE FUERZA DE LA POLICÍA AUXILIAR ASIGNADOS EN LAS ESTACIONES DE LOS CORREDORES DE METROBÚS; ASÍ COMO EN LA COORDINACIÓN INTERINSTITUCIONAL CON ORGANISMOS DE SEGURIDAD Y EN TEMAS RELACIONADOS CON VIOLENCIA SEXUAL, DESDE EL CENTRO DE CONTROL.</t>
  </si>
  <si>
    <t>APOYAR AL TITULAR DE LA JUD DE GESTIÓN DEL CENTRO DE CONTROL EN LAS ACTIVIDADES DE COORDINACIÓN DEL PERSONAL DE SUPERVISIÓN DE LA OPERACIÓN; ASÍ COMO EN LA ACTIVIDADES DE EN LA PLANEACIÓN TÁCTICA DE CADA CORREDOR DEL SISTEMA METROBÚS DESDE EL CENTRO DE CONTROL.</t>
  </si>
  <si>
    <t>APOYAR AL TITULAR DE LA JUD DE GESTIÓN DEL CENTRO DE CONTROL EN LAS ACTIVIDADES DE COORDINACIÓN INTERINSTITUCIONAL PRINCIPALMENTE CON LOS ORGANISMOS PÚBLICOS DE TRANSPORTE Y DEMÁS DEPENDENCIAS PARA LA ATENCIÓN DE EVENTOS DE CONTINGENCIA CON IMPACTO MAYOR DESDE EL C5.</t>
  </si>
  <si>
    <t>APOYAR A LA JEFATURA DE UNIDAD DEPARTAMENTAL DE MANTENIMIENTO DE ESTACIONES EN LA COORDINACIÓN DE LOS TRABAJOS DE MANTENIMIENTO MAYOR; ASÍ COMO MANTENIMIENTO MENOR DE LAS DIFERENTES ESTACIONES, FUNCIONANDO COMO ENLACE EFECTIVO ENTRE LAS DIFERENTES ÁREAS INVOLUCRADAS EN LAS NECESIDADES DE INFRAESTRUCTURA DE LAS ESTACIONES.</t>
  </si>
  <si>
    <t>APOYAR A LA JEFATURA DE UNIDAD DEPARTAMENTAL DE UNIDADES DE TRANSPORTE EN LA COORDINACIÓN DE LOS SUPERVISORES EN CAMPO DESDE EL CENTRO DE CONTROL, LOS CUALES LLEVAN ACTIVIDADES REFERENTES A LA VERIFICACIÓN DE LA DISPONIBILIDAD Y EL BUEN ESTADO FÍSICO-MECÁNICO DE LOS AUTOBUSES QUE OPERAN EN METROBÚS; SIENDO A SU VEZ EL ENLACE EFECTIVO ENTRE LAS DIFERENTES ÁREAS Y PERSONAS INVOLUCRADAS EN LA PRESTACIÓN DEL SERVICIO.</t>
  </si>
  <si>
    <t>APOYAR AL TITULAR DE LA GERENCIA DE PROGRAMACIÓN, OPERACIÓN Y CONTROL EN LAS ACTIVIDADES ADMINISTRATIVAS REGISTRO Y SEGUIMIENTO DE RESPUESTAS DE SOLICITUD DE INFORMACIÓN PÚBLICA, COADYUVAR COMO ENLACE CON DEPENDENCIAS GUBERNAMENTALES.</t>
  </si>
  <si>
    <t>COADYUVAR CON LAS ACTIVIDADES DE LA  JUD DE ESTACIONES RESPECTO A LA COORDINACION DE LAS AREAS QUE ESTAN INVOLUCRADAS DENTRO DE LA JEFATURA, DESDE EL CENTRO DE CONTROL: 
1.-REVISION DE LA INFRAESTRUCTURA DE LAS ESTACIONES PARA SU ATENSIÓN POR PARTE DE LA JUD DE MANTENIMIENTO 
2.-PUBLICIDAD EN LAS ESTACIONES Y PARABUSES
3.-SISTEMA SAE EN ESTACIONES Y PARABUSES 
4.-POLICÍA AUXILIAR 
5.-LIMPIEZA ORDINARIA EN ESTACIONES Y PARABUSES
6.-LIMPIEZA PROFUNDA EN ESTACIONES Y PARABUSES
7.-SEMAFOROS
8.-SINIESTROS
9.-PEAJE
10.-PROTECCION CIVIL
11.-FOTOS CIVICAS
12.-ESQUEMAS OPERATIVOS 
13.-ENCUESTAS</t>
  </si>
  <si>
    <t>APOYAR A LA JEFATURA DE UNIDAD DEPARTAMENTAL DE IMAGEN INSTITUCIONAL CON LA ELABORACIÓN DE MATERIALES GRÁFICOS QUE ENRIQUEZCAN LA COMUNICACIÓN CON LAS Y LOS USUARIOS QUE UTILIZAN EL SISTEMA DE TRANSPORTE PÚBLICO METROBÚS.</t>
  </si>
  <si>
    <t>APOYAR AL TITULAR DEL ORGANO INTERNO DE CONTROL EN LAS ACTIVIDADES ADMINISTRATIVAS Y ACCIVIDADES DE COORDINACIÓN EN LA REVISIÓN Y SEGUIMINETO DE LAS DIFERENTES AUDITORIAS EFECTUAS A METROBÚS.</t>
  </si>
  <si>
    <t>BAENA</t>
  </si>
  <si>
    <t>JOSE LUIS</t>
  </si>
  <si>
    <t>TURBIO OLIMPO</t>
  </si>
  <si>
    <t>CALDERON</t>
  </si>
  <si>
    <t>CAMPOS</t>
  </si>
  <si>
    <t>CHAVEZ</t>
  </si>
  <si>
    <t>DAVILA</t>
  </si>
  <si>
    <t>DEGOLLADO</t>
  </si>
  <si>
    <t>DEL ALTO</t>
  </si>
  <si>
    <t>DE LOURDES</t>
  </si>
  <si>
    <t>VIOLETA</t>
  </si>
  <si>
    <t>DEL ROCIO</t>
  </si>
  <si>
    <t>LERDO</t>
  </si>
  <si>
    <t>LOZANO</t>
  </si>
  <si>
    <t>MARTIN</t>
  </si>
  <si>
    <t>DEL</t>
  </si>
  <si>
    <t>DE</t>
  </si>
  <si>
    <t>VIANNEY MONTSERRAT</t>
  </si>
  <si>
    <t>OZUNA</t>
  </si>
  <si>
    <t>MARIO ALBERTO</t>
  </si>
  <si>
    <t>QUEVEDO</t>
  </si>
  <si>
    <t>RIOS</t>
  </si>
  <si>
    <t>LOURDES</t>
  </si>
  <si>
    <t>SEBASTIAN</t>
  </si>
  <si>
    <t>GEOVANNY ANTONY</t>
  </si>
  <si>
    <t>VIDAL</t>
  </si>
  <si>
    <t>LESLIE ALEJANDRA</t>
  </si>
  <si>
    <t>VILLA</t>
  </si>
  <si>
    <t>VILLEGAS</t>
  </si>
  <si>
    <t>ZUÑIGA</t>
  </si>
  <si>
    <t>VENEROS</t>
  </si>
  <si>
    <t>JOSE DAVID</t>
  </si>
  <si>
    <t>MB/HAS/98.1/2023</t>
  </si>
  <si>
    <t>MB/HAS/352/2023</t>
  </si>
  <si>
    <t>CASANOVA</t>
  </si>
  <si>
    <t>CAUDILLO</t>
  </si>
  <si>
    <t>MB/HAS/350/2023</t>
  </si>
  <si>
    <t>ROSAS</t>
  </si>
  <si>
    <t>MB/HAS/14.1/2023</t>
  </si>
  <si>
    <t>FABILA</t>
  </si>
  <si>
    <t>NORMA</t>
  </si>
  <si>
    <t>PARTICIPAR COMO APOYO TÉCNICO A LA JEFATURA DE PROYECTOS, EN LA ELABORACIÓN DE PROYECTOS CONCEPTUALES, SEGUIMIENTO AL DISEÑO DE PROYECTOS EJECUTIVOS Y REVISIÓN EN LA CONSTRUCIÓN DE LOS PROYECTOS (AMPLIACIONES Y ADECUACIONES DE LOS CORREDOR EXISTENTES Y CONSTRUCCIÓN DE PROYECTOS NUEVOS) CON EL FIN DE GARANTIZAR CALIDAD Y TIEMPO DE EJECUCIÓN DE LOS PROYECTOS.</t>
  </si>
  <si>
    <t>MB/HAS/358/2023</t>
  </si>
  <si>
    <t>SELENE</t>
  </si>
  <si>
    <t>MB/HAS/363/2023</t>
  </si>
  <si>
    <t>MB/HAS/339.3/2023</t>
  </si>
  <si>
    <t>MB/HAS/306.4/2023</t>
  </si>
  <si>
    <t>MB/HAS/359/2023</t>
  </si>
  <si>
    <t>KARLA PRISCILA</t>
  </si>
  <si>
    <t>MB/HAS/9.2/2023</t>
  </si>
  <si>
    <t xml:space="preserve">IGNACIO </t>
  </si>
  <si>
    <t>DAMASO</t>
  </si>
  <si>
    <t>IRALDA</t>
  </si>
  <si>
    <t>CAPILLA</t>
  </si>
  <si>
    <t>ANAIS ALEJANDRA</t>
  </si>
  <si>
    <t>MB/HAS/106.1/2023</t>
  </si>
  <si>
    <t>MB/HAS/351/2023</t>
  </si>
  <si>
    <t>MB/HAS/353/2023</t>
  </si>
  <si>
    <t>MB/HAS/313.1/2023</t>
  </si>
  <si>
    <t>MB/HAS/54.2/2023</t>
  </si>
  <si>
    <t>MB/HAS/357/2023</t>
  </si>
  <si>
    <t>MB/HAS/4.1/2023</t>
  </si>
  <si>
    <t>BRYAN DAVID</t>
  </si>
  <si>
    <t>MB/HAS/300.1/2023</t>
  </si>
  <si>
    <t>MENESES</t>
  </si>
  <si>
    <t>MB/HAS/360/2023</t>
  </si>
  <si>
    <t>KAREN LIZETH</t>
  </si>
  <si>
    <t>MB/HAS/43.1/2023</t>
  </si>
  <si>
    <t>MB/HAS/362/2023</t>
  </si>
  <si>
    <t>PATLAN</t>
  </si>
  <si>
    <t>TAPIA</t>
  </si>
  <si>
    <t>DANNA PAMELA</t>
  </si>
  <si>
    <t>MB/HAS/214.1/2023</t>
  </si>
  <si>
    <t>MB/HAS/356/2023</t>
  </si>
  <si>
    <t>EMELYN</t>
  </si>
  <si>
    <t>MB/HAS/86.1/2023</t>
  </si>
  <si>
    <t>MANRIQUEZ</t>
  </si>
  <si>
    <t>TERESA DE JESUS</t>
  </si>
  <si>
    <t>MB/HAS/76.1/2023</t>
  </si>
  <si>
    <t>MB/HAS/197.1/2023</t>
  </si>
  <si>
    <t>RIVAS</t>
  </si>
  <si>
    <t>VEGA</t>
  </si>
  <si>
    <t xml:space="preserve">JORGE  </t>
  </si>
  <si>
    <t>MB/HAS/361/2023</t>
  </si>
  <si>
    <t>MB/HAS/355/2023</t>
  </si>
  <si>
    <t>VALENTIN</t>
  </si>
  <si>
    <t>ANDRES</t>
  </si>
  <si>
    <t>MB/HAS/219/2023</t>
  </si>
  <si>
    <t>https://reht.app-metrobus.com/media/files/ABRIL_1_DIOSDADO_BRAVO_VICTORIA_YAMINA.pdf</t>
  </si>
  <si>
    <t>https://reht.app-metrobus.com/media/files/ABRIL_1_DUQUE_MOLINA_JOSE_LUIS.pdf</t>
  </si>
  <si>
    <t>https://reht.app-metrobus.com/media/files/ABRIL_1_ESPA%C3%91A_MARTINEZ_MARIANA_dDN8FOS.pdf</t>
  </si>
  <si>
    <t>https://reht.app-metrobus.com/media/files/ABRIL_1_GALICIA_CASTA%C3%91EDA_GLORIA.pdf</t>
  </si>
  <si>
    <t>https://reht.app-metrobus.com/media/files/ABRIL_1_L%C3%93PEZ_GARC%C3%8DA_RICARDO_ULISES.pdf</t>
  </si>
  <si>
    <t>https://reht.app-metrobus.com/media/files/ABRIL_1_MONROY_GONZ%C3%81LEZ_MAURICIO.pdf</t>
  </si>
  <si>
    <t>https://reht.app-metrobus.com/media/files/ABRIL_1_TELLEZ_REYES_JESSICA.pdf</t>
  </si>
  <si>
    <t>https://reht.app-metrobus.com/media/files/ABRIL_17_IGNACIO_DAMASO_JOSE_LUIS.pdf</t>
  </si>
  <si>
    <t>https://reht.app-metrobus.com/media/files/ABRIL_20_JUAREZ_CANTERO_LUIS.pdf</t>
  </si>
  <si>
    <t>https://reht.app-metrobus.com/media/files/JUNIO_1_GUERRERO_ROJAS_SELENE.pdf</t>
  </si>
  <si>
    <t>https://reht.app-metrobus.com/media/files/JUNIO_1_IRALDA_CAPILLA_ANAIS_ALEJANDRA.pdf</t>
  </si>
  <si>
    <t>https://reht.app-metrobus.com/media/files/JUNIO_1_MU%C3%91OZ_HERNANDEZ_KAREN_LIZETH.pdf</t>
  </si>
  <si>
    <t>https://reht.app-metrobus.com/media/files/JUNIO_16_L%C3%93PEZ_GARC%C3%8DA_RICARDO_ULISES.pdf</t>
  </si>
  <si>
    <t>https://reht.app-metrobus.com/media/files/JUNIO_16_MALDONADO_LOPEZ_JOSE_LUIS.pdf</t>
  </si>
  <si>
    <t>https://reht.app-metrobus.com/media/files/JUNIO_16_RIVAS_VEGA_JORGE.pdf</t>
  </si>
  <si>
    <t>https://reht.app-metrobus.com/media/files/MAYO_1_BARRAGAN_ESCALER_VIRGINIA.pdf</t>
  </si>
  <si>
    <t>https://reht.app-metrobus.com/media/files/MAYO_1_BUSTAMANTEA_AGUILAR_YAZMIN.pdf</t>
  </si>
  <si>
    <t>https://reht.app-metrobus.com/media/files/MAYO_1_DE_JESUS_AYALA_ROXANA.pdf</t>
  </si>
  <si>
    <t>https://reht.app-metrobus.com/media/files/MAYO_1_GUERRERO_ROJAS_SELENE.pdf</t>
  </si>
  <si>
    <t>https://reht.app-metrobus.com/media/files/MAYO_1_HERNANDEZ_RICO_BOGAR_EDUARDO.pdf</t>
  </si>
  <si>
    <t>https://reht.app-metrobus.com/media/files/MAYO_1_LECONA_L%C3%93PEZ_ALEJANDRO_c2FJaJ9.pdf</t>
  </si>
  <si>
    <t>https://reht.app-metrobus.com/media/files/MAYO_1_MART%C3%8DNEZ_CORTES_ANA_PATRICIA.pdf</t>
  </si>
  <si>
    <t>https://reht.app-metrobus.com/media/files/MAYO_1_MENDOZA_SAUCEDA_PEN%C3%89LOPE_ELISAMA.pdf</t>
  </si>
  <si>
    <t>MATEO</t>
  </si>
  <si>
    <t>https://reht.app-metrobus.com/media/files/MAYO_1_PEREZ_SANCHEZ_YOLANDA.pdf</t>
  </si>
  <si>
    <t>https://reht.app-metrobus.com/media/files/MAYO_1_SOLIS_RESENDIZ_FERNANDO.pdf</t>
  </si>
  <si>
    <t>https://reht.app-metrobus.com/media/files/MAYO_1_VALADEZ_DOMINGUEZ_KARINA.pdf</t>
  </si>
  <si>
    <t>https://reht.app-metrobus.com/media/files/MAYO_2_VALENTIN_ANDRES_LUISA_ADRIANA.pdf</t>
  </si>
  <si>
    <t>https://reht.app-metrobus.com/media/files/MAYO_3_OLVERA_MART%C3%8DNEZ_JOSE_ANTONIO.pdf</t>
  </si>
  <si>
    <t>https://reht.app-metrobus.com/media/files/MAYO1_GUERRERO_BARRIDO_MARIA_DE_LOURDES.pdf</t>
  </si>
  <si>
    <t>MB/HAS/347.1/2023</t>
  </si>
  <si>
    <t>MB/HAS/346.1/2023</t>
  </si>
  <si>
    <t>MB/HAS/100.3/2023</t>
  </si>
  <si>
    <t>JACUINDE</t>
  </si>
  <si>
    <t>https://reht.app-metrobus.com/media/files/MAYO_20_MART%C3%8DNEZ_GUTIERREZ_KATHYA_ITZEL.pdf</t>
  </si>
  <si>
    <t>CARLOS ENRIQUE</t>
  </si>
  <si>
    <t>https://reht.app-metrobus.com/media/files/MAYO_16_MATEO_ANGEL_CARLOS_ENRIQUE.pdf</t>
  </si>
  <si>
    <t>https://reht.app-metrobus.com/media/files/MAYO_2_HERNANDEZ_MARTINEZ_LUIS_FERNANDO.pdf</t>
  </si>
  <si>
    <t>https://reht.app-metrobus.com/media/files/MAYO_1_PE%C3%91A_PADILLA_LAURA_CECILIA.pdf</t>
  </si>
  <si>
    <t>https://reht.app-metrobus.com/media/files/MAYO_1_JACUINDE_REYES_NAYELI.pdf</t>
  </si>
  <si>
    <t>https://reht.app-metrobus.com/media/files/MAYO_1_ARROYO_HERNADEZ_PATSY_VIRIDIANA.pdf</t>
  </si>
  <si>
    <t>https://reht.app-metrobus.com/media/files/MARZO_16MARTINEZ_MARTINEZ_VICTOR.pdf</t>
  </si>
  <si>
    <t>https://reht.app-metrobus.com/media/files/MARZO_1_PEREZ_SERRANO_EMELYN.pdf</t>
  </si>
  <si>
    <t>https://reht.app-metrobus.com/media/files/MARZO_1_PATLAN_TAPIA_DANNA_PAMELA.pdf</t>
  </si>
  <si>
    <t>https://reht.app-metrobus.com/media/files/MARZO_1_HUERTA_GONZALEZ_PRISCILA.pdf</t>
  </si>
  <si>
    <t>https://reht.app-metrobus.com/media/files/MARZO_1_DIAZ_ROSAS_DIEGO.pdf</t>
  </si>
  <si>
    <t>https://reht.app-metrobus.com/media/files/MARZO_1_CAMARGO_GARCIA_MARIA_JOSE.pdf</t>
  </si>
  <si>
    <t>https://reht.app-metrobus.com/media/files/MARZO_1_BARRERA_VENEROS_JOS%C3%89_DAVID.pdf</t>
  </si>
  <si>
    <t>https://reht.app-metrobus.com/media/files/JUNIO_19_DAVILA_MORALES_BRAYAN.pdf</t>
  </si>
  <si>
    <t>https://reht.app-metrobus.com/media/files/JUNIO_1_PATLAN_TAPIA_DANNA_PAMELA.pdf</t>
  </si>
  <si>
    <t>https://reht.app-metrobus.com/media/files/JUNIO_1_GARC%C3%8DA_LOPEZ_NORMA.pdf</t>
  </si>
  <si>
    <t>https://reht.app-metrobus.com/media/files/JUNIO_1_GALICIA_CAMACHO_HUMBERTO.pdf</t>
  </si>
  <si>
    <t>https://reht.app-metrobus.com/media/files/ABRIL_16_RAMIREZ_MANRIQUEZ_TERESA_DE_JESUS.pdf</t>
  </si>
  <si>
    <t>https://reht.app-metrobus.com/media/files/ABRIL_1_UGALDE_TINOCO_JOSE_LUIS.pdf</t>
  </si>
  <si>
    <t>https://reht.app-metrobus.com/media/files/ABRIL_1_SEBASTIAN_ESPINOSA_YADIRA.pdf</t>
  </si>
  <si>
    <t>https://reht.app-metrobus.com/media/files/ABRIL_1_SANCHEZ_HERN%C3%81NDEZ_BERENICE.pdf</t>
  </si>
  <si>
    <t>https://reht.app-metrobus.com/media/files/ABRIL_1_ROMERO_L%C3%93PEZ_JONATHAN_EDUARDO.pdf</t>
  </si>
  <si>
    <t>https://reht.app-metrobus.com/media/files/ABRIL_1_REYES_JARILLO_MITCHEL.pdf</t>
  </si>
  <si>
    <t>https://reht.app-metrobus.com/media/files/ABRIL_1_REYES_ISIDRO_MARITZA.pdf</t>
  </si>
  <si>
    <t>https://reht.app-metrobus.com/media/files/ABRIL_1_RAMON_VILCHIS_ERICK_ENRIQUE.pdf</t>
  </si>
  <si>
    <t>https://reht.app-metrobus.com/media/files/ABRIL_1_RAMIREZ_ORDO%C3%91EZ_LISSET_GUADALUPE.pdf</t>
  </si>
  <si>
    <t>https://reht.app-metrobus.com/media/files/ABRIL_1_RAMIREZ_GARCIA_ALANA_RODOLFO.pdf</t>
  </si>
  <si>
    <t>https://reht.app-metrobus.com/media/files/ABRIL_1_NOE_REYES_SERGIO.pdf</t>
  </si>
  <si>
    <t>https://reht.app-metrobus.com/media/files/ABRIL_1_KEE_RUIZ_KARINA_LILIANA.pdf</t>
  </si>
  <si>
    <t>https://reht.app-metrobus.com/media/files/ABRIL_1_MARTINEZ_SANCHEZ_RUBEN.pdf</t>
  </si>
  <si>
    <t>https://reht.app-metrobus.com/media/files/ABRIL_1_JUAREZ_ESPINOSA_MARISOL_EULALIA.pdf</t>
  </si>
  <si>
    <t>https://reht.app-metrobus.com/media/files/ABRIL_1_HERNANDEZ_CISNEROS_MAYRA_DOLORES.pdf</t>
  </si>
  <si>
    <t>https://reht.app-metrobus.com/media/files/ABRIL_1_GUTIERREZ_HUERTA_JUAN_CARLOS.pdf</t>
  </si>
  <si>
    <t>https://reht.app-metrobus.com/media/files/ABRIL_1_GARCIA_MENDEZ_VICTOR_EMILIO.pdf</t>
  </si>
  <si>
    <t>https://reht.app-metrobus.com/media/files/ABRIL_1_DAMCILLO_ARCOS_PEDRO_ARMANDO.pdf</t>
  </si>
  <si>
    <t>https://reht.app-metrobus.com/media/files/ABRIL_1_CHAVEZ_ORTIZ_JULIO_CESAR.pdf</t>
  </si>
  <si>
    <t>https://reht.app-metrobus.com/media/files/ABRIL_1_CARRILLO_CARBAJAL_OMAR_ALEXIS.pdf</t>
  </si>
  <si>
    <t>https://reht.app-metrobus.com/media/files/ABRIL_1_AVILA_CASTILLO_LUIS_RICARDO.pdf</t>
  </si>
  <si>
    <t>https://reht.app-metrobus.com/media/files/ABRIL_1_LOPEZ_CASTILLO_TANYA_ESPERANZA_1.pdf</t>
  </si>
  <si>
    <t>https://reht.app-metrobus.com/media/files/ABRIL_17_MARTINEZ_RAMIREZ_BRYAN_DAVID_1.pdf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</si>
</sst>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3" fillId="3" borderId="1" xfId="0" applyFont="1" applyFill="1" applyBorder="1" applyAlignment="1">
      <alignment horizontal="center" wrapText="1"/>
    </xf>
    <xf numFmtId="14" fontId="0" fillId="0" borderId="0" xfId="0" applyNumberFormat="1"/>
    <xf numFmtId="3" fontId="0" fillId="0" borderId="0" xfId="0" applyNumberFormat="1"/>
    <xf numFmtId="4" fontId="0" fillId="0" borderId="0" xfId="0" applyNumberFormat="1"/>
    <xf numFmtId="0" fontId="4" fillId="0" borderId="0" xfId="1" applyFill="1"/>
    <xf numFmtId="0" fontId="1" fillId="0" borderId="0" xfId="0" applyFont="1"/>
    <xf numFmtId="0" fontId="5" fillId="0" borderId="0" xfId="1" applyFont="1"/>
    <xf numFmtId="0" fontId="5" fillId="0" borderId="0" xfId="1" applyFont="1" applyFill="1"/>
    <xf numFmtId="14" fontId="1" fillId="0" borderId="0" xfId="0" applyNumberFormat="1" applyFont="1"/>
    <xf numFmtId="14" fontId="0" fillId="0" borderId="0" xfId="0" applyNumberFormat="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4" borderId="0" xfId="0" applyFill="1"/>
    <xf numFmtId="14" fontId="0" fillId="4" borderId="0" xfId="0" applyNumberFormat="1" applyFill="1"/>
    <xf numFmtId="0" fontId="5" fillId="4" borderId="0" xfId="1" applyFont="1" applyFill="1"/>
    <xf numFmtId="3" fontId="0" fillId="4" borderId="0" xfId="0" applyNumberFormat="1" applyFill="1"/>
    <xf numFmtId="4" fontId="0" fillId="4" borderId="0" xfId="0" applyNumberFormat="1" applyFill="1"/>
    <xf numFmtId="0" fontId="4" fillId="4" borderId="0" xfId="1" applyFill="1"/>
    <xf numFmtId="0" fontId="1" fillId="4"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Emelyn Perez Serrano" id="{D7F8547B-CA7C-414F-82E7-CFB64D902DCA}" userId="3651a541443bc19f"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55" dT="2023-07-28T19:34:07.15" personId="{D7F8547B-CA7C-414F-82E7-CFB64D902DCA}" id="{C943A32C-48F6-433B-A447-E7D7331C9391}">
    <text>VOLVER A HACER</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reht.app-metrobus.com/media/files/V.P._ARROYO_HERNANDEZ_PATSY_VIRIDIANA.pdf" TargetMode="External"/><Relationship Id="rId299" Type="http://schemas.openxmlformats.org/officeDocument/2006/relationships/hyperlink" Target="https://reht.app-metrobus.com/media/files/V.P._ARROYO_HERNANDEZ_PATSY_VIRIDIANA.pdf" TargetMode="External"/><Relationship Id="rId21" Type="http://schemas.openxmlformats.org/officeDocument/2006/relationships/hyperlink" Target="https://reht.app-metrobus.com/media/files/JUNIO_16_RIVAS_VEGA_JORGE.pdf" TargetMode="External"/><Relationship Id="rId63" Type="http://schemas.openxmlformats.org/officeDocument/2006/relationships/hyperlink" Target="https://reht.app-metrobus.com/media/files/V.P._ARROYO_HERNANDEZ_PATSY_VIRIDIANA.pdf" TargetMode="External"/><Relationship Id="rId159" Type="http://schemas.openxmlformats.org/officeDocument/2006/relationships/hyperlink" Target="https://reht.app-metrobus.com/media/files/V.P._ARROYO_HERNANDEZ_PATSY_VIRIDIANA.pdf" TargetMode="External"/><Relationship Id="rId324" Type="http://schemas.openxmlformats.org/officeDocument/2006/relationships/hyperlink" Target="https://reht.app-metrobus.com/media/files/V.P._ARROYO_HERNANDEZ_PATSY_VIRIDIANA.pdf" TargetMode="External"/><Relationship Id="rId366" Type="http://schemas.openxmlformats.org/officeDocument/2006/relationships/hyperlink" Target="https://reht.app-metrobus.com/media/files/V.P._ARROYO_HERNANDEZ_PATSY_VIRIDIANA.pdf" TargetMode="External"/><Relationship Id="rId170" Type="http://schemas.openxmlformats.org/officeDocument/2006/relationships/hyperlink" Target="https://reht.app-metrobus.com/media/files/V.P._ARROYO_HERNANDEZ_PATSY_VIRIDIANA.pdf" TargetMode="External"/><Relationship Id="rId226" Type="http://schemas.openxmlformats.org/officeDocument/2006/relationships/hyperlink" Target="https://reht.app-metrobus.com/media/files/V.P._ARROYO_HERNANDEZ_PATSY_VIRIDIANA.pdf" TargetMode="External"/><Relationship Id="rId268" Type="http://schemas.openxmlformats.org/officeDocument/2006/relationships/hyperlink" Target="https://reht.app-metrobus.com/media/files/V.P._ARROYO_HERNANDEZ_PATSY_VIRIDIANA.pdf" TargetMode="External"/><Relationship Id="rId32" Type="http://schemas.openxmlformats.org/officeDocument/2006/relationships/hyperlink" Target="https://reht.app-metrobus.com/media/files/MAYO_1_PEREZ_SANCHEZ_YOLANDA.pdf" TargetMode="External"/><Relationship Id="rId74" Type="http://schemas.openxmlformats.org/officeDocument/2006/relationships/hyperlink" Target="https://reht.app-metrobus.com/media/files/V.P._ARROYO_HERNANDEZ_PATSY_VIRIDIANA.pdf" TargetMode="External"/><Relationship Id="rId128" Type="http://schemas.openxmlformats.org/officeDocument/2006/relationships/hyperlink" Target="https://reht.app-metrobus.com/media/files/V.P._ARROYO_HERNANDEZ_PATSY_VIRIDIANA.pdf" TargetMode="External"/><Relationship Id="rId335" Type="http://schemas.openxmlformats.org/officeDocument/2006/relationships/hyperlink" Target="https://reht.app-metrobus.com/media/files/V.P._ARROYO_HERNANDEZ_PATSY_VIRIDIANA.pdf" TargetMode="External"/><Relationship Id="rId5" Type="http://schemas.openxmlformats.org/officeDocument/2006/relationships/hyperlink" Target="https://reht.app-metrobus.com/media/files/V.P.CARLOS_ENRIQUE_MATEO_ANGEL.pdf" TargetMode="External"/><Relationship Id="rId181" Type="http://schemas.openxmlformats.org/officeDocument/2006/relationships/hyperlink" Target="https://reht.app-metrobus.com/media/files/V.P._ARROYO_HERNANDEZ_PATSY_VIRIDIANA.pdf" TargetMode="External"/><Relationship Id="rId237" Type="http://schemas.openxmlformats.org/officeDocument/2006/relationships/hyperlink" Target="https://reht.app-metrobus.com/media/files/V.P._ARROYO_HERNANDEZ_PATSY_VIRIDIANA.pdf" TargetMode="External"/><Relationship Id="rId279" Type="http://schemas.openxmlformats.org/officeDocument/2006/relationships/hyperlink" Target="https://reht.app-metrobus.com/media/files/V.P._ARROYO_HERNANDEZ_PATSY_VIRIDIANA.pdf" TargetMode="External"/><Relationship Id="rId43" Type="http://schemas.openxmlformats.org/officeDocument/2006/relationships/hyperlink" Target="https://reht.app-metrobus.com/media/files/V.P.PENA_PADILLA_LAURA_CECILIA.pdf" TargetMode="External"/><Relationship Id="rId139" Type="http://schemas.openxmlformats.org/officeDocument/2006/relationships/hyperlink" Target="https://reht.app-metrobus.com/media/files/V.P._ARROYO_HERNANDEZ_PATSY_VIRIDIANA.pdf" TargetMode="External"/><Relationship Id="rId290" Type="http://schemas.openxmlformats.org/officeDocument/2006/relationships/hyperlink" Target="https://reht.app-metrobus.com/media/files/V.P._ARROYO_HERNANDEZ_PATSY_VIRIDIANA.pdf" TargetMode="External"/><Relationship Id="rId304" Type="http://schemas.openxmlformats.org/officeDocument/2006/relationships/hyperlink" Target="https://reht.app-metrobus.com/media/files/V.P._ARROYO_HERNANDEZ_PATSY_VIRIDIANA.pdf" TargetMode="External"/><Relationship Id="rId346" Type="http://schemas.openxmlformats.org/officeDocument/2006/relationships/hyperlink" Target="https://reht.app-metrobus.com/media/files/V.P._ARROYO_HERNANDEZ_PATSY_VIRIDIANA.pdf" TargetMode="External"/><Relationship Id="rId85" Type="http://schemas.openxmlformats.org/officeDocument/2006/relationships/hyperlink" Target="https://reht.app-metrobus.com/media/files/V.P._ARROYO_HERNANDEZ_PATSY_VIRIDIANA.pdf" TargetMode="External"/><Relationship Id="rId150" Type="http://schemas.openxmlformats.org/officeDocument/2006/relationships/hyperlink" Target="https://reht.app-metrobus.com/media/files/V.P._ARROYO_HERNANDEZ_PATSY_VIRIDIANA.pdf" TargetMode="External"/><Relationship Id="rId192" Type="http://schemas.openxmlformats.org/officeDocument/2006/relationships/hyperlink" Target="https://reht.app-metrobus.com/media/files/V.P._ARROYO_HERNANDEZ_PATSY_VIRIDIANA.pdf" TargetMode="External"/><Relationship Id="rId206" Type="http://schemas.openxmlformats.org/officeDocument/2006/relationships/hyperlink" Target="https://reht.app-metrobus.com/media/files/V.P._ARROYO_HERNANDEZ_PATSY_VIRIDIANA.pdf" TargetMode="External"/><Relationship Id="rId248" Type="http://schemas.openxmlformats.org/officeDocument/2006/relationships/hyperlink" Target="https://reht.app-metrobus.com/media/files/V.P._ARROYO_HERNANDEZ_PATSY_VIRIDIANA.pdf" TargetMode="External"/><Relationship Id="rId12" Type="http://schemas.openxmlformats.org/officeDocument/2006/relationships/hyperlink" Target="https://reht.app-metrobus.com/media/files/ABRIL_1_MONROY_GONZ%C3%81LEZ_MAURICIO.pdf" TargetMode="External"/><Relationship Id="rId108" Type="http://schemas.openxmlformats.org/officeDocument/2006/relationships/hyperlink" Target="https://reht.app-metrobus.com/media/files/V.P._ARROYO_HERNANDEZ_PATSY_VIRIDIANA.pdf" TargetMode="External"/><Relationship Id="rId315" Type="http://schemas.openxmlformats.org/officeDocument/2006/relationships/hyperlink" Target="https://reht.app-metrobus.com/media/files/V.P._ARROYO_HERNANDEZ_PATSY_VIRIDIANA.pdf" TargetMode="External"/><Relationship Id="rId357" Type="http://schemas.openxmlformats.org/officeDocument/2006/relationships/hyperlink" Target="https://reht.app-metrobus.com/media/files/V.P._ARROYO_HERNANDEZ_PATSY_VIRIDIANA.pdf" TargetMode="External"/><Relationship Id="rId54" Type="http://schemas.openxmlformats.org/officeDocument/2006/relationships/hyperlink" Target="https://reht.app-metrobus.com/media/files/MARZO_1_DIAZ_ROSAS_DIEGO.pdf" TargetMode="External"/><Relationship Id="rId96" Type="http://schemas.openxmlformats.org/officeDocument/2006/relationships/hyperlink" Target="https://reht.app-metrobus.com/media/files/V.P._ARROYO_HERNANDEZ_PATSY_VIRIDIANA.pdf" TargetMode="External"/><Relationship Id="rId161" Type="http://schemas.openxmlformats.org/officeDocument/2006/relationships/hyperlink" Target="https://reht.app-metrobus.com/media/files/V.P._ARROYO_HERNANDEZ_PATSY_VIRIDIANA.pdf" TargetMode="External"/><Relationship Id="rId217" Type="http://schemas.openxmlformats.org/officeDocument/2006/relationships/hyperlink" Target="https://reht.app-metrobus.com/media/files/V.P._ARROYO_HERNANDEZ_PATSY_VIRIDIANA.pdf" TargetMode="External"/><Relationship Id="rId259" Type="http://schemas.openxmlformats.org/officeDocument/2006/relationships/hyperlink" Target="https://reht.app-metrobus.com/media/files/V.P._ARROYO_HERNANDEZ_PATSY_VIRIDIANA.pdf" TargetMode="External"/><Relationship Id="rId23" Type="http://schemas.openxmlformats.org/officeDocument/2006/relationships/hyperlink" Target="https://reht.app-metrobus.com/media/files/MAYO_1_BUSTAMANTEA_AGUILAR_YAZMIN.pdf" TargetMode="External"/><Relationship Id="rId119" Type="http://schemas.openxmlformats.org/officeDocument/2006/relationships/hyperlink" Target="https://reht.app-metrobus.com/media/files/V.P._ARROYO_HERNANDEZ_PATSY_VIRIDIANA.pdf" TargetMode="External"/><Relationship Id="rId270" Type="http://schemas.openxmlformats.org/officeDocument/2006/relationships/hyperlink" Target="https://reht.app-metrobus.com/media/files/V.P._ARROYO_HERNANDEZ_PATSY_VIRIDIANA.pdf" TargetMode="External"/><Relationship Id="rId326" Type="http://schemas.openxmlformats.org/officeDocument/2006/relationships/hyperlink" Target="https://reht.app-metrobus.com/media/files/V.P._ARROYO_HERNANDEZ_PATSY_VIRIDIANA.pdf" TargetMode="External"/><Relationship Id="rId65" Type="http://schemas.openxmlformats.org/officeDocument/2006/relationships/hyperlink" Target="https://reht.app-metrobus.com/media/files/V.P._ARROYO_HERNANDEZ_PATSY_VIRIDIANA.pdf" TargetMode="External"/><Relationship Id="rId130" Type="http://schemas.openxmlformats.org/officeDocument/2006/relationships/hyperlink" Target="https://reht.app-metrobus.com/media/files/V.P._ARROYO_HERNANDEZ_PATSY_VIRIDIANA.pdf" TargetMode="External"/><Relationship Id="rId368" Type="http://schemas.openxmlformats.org/officeDocument/2006/relationships/printerSettings" Target="../printerSettings/printerSettings1.bin"/><Relationship Id="rId172" Type="http://schemas.openxmlformats.org/officeDocument/2006/relationships/hyperlink" Target="https://reht.app-metrobus.com/media/files/V.P._ARROYO_HERNANDEZ_PATSY_VIRIDIANA.pdf" TargetMode="External"/><Relationship Id="rId228" Type="http://schemas.openxmlformats.org/officeDocument/2006/relationships/hyperlink" Target="https://reht.app-metrobus.com/media/files/V.P._ARROYO_HERNANDEZ_PATSY_VIRIDIANA.pdf" TargetMode="External"/><Relationship Id="rId281" Type="http://schemas.openxmlformats.org/officeDocument/2006/relationships/hyperlink" Target="https://reht.app-metrobus.com/media/files/V.P._ARROYO_HERNANDEZ_PATSY_VIRIDIANA.pdf" TargetMode="External"/><Relationship Id="rId337" Type="http://schemas.openxmlformats.org/officeDocument/2006/relationships/hyperlink" Target="https://reht.app-metrobus.com/media/files/V.P._ARROYO_HERNANDEZ_PATSY_VIRIDIANA.pdf" TargetMode="External"/><Relationship Id="rId34" Type="http://schemas.openxmlformats.org/officeDocument/2006/relationships/hyperlink" Target="https://reht.app-metrobus.com/media/files/MAYO_1_VALADEZ_DOMINGUEZ_KARINA.pdf" TargetMode="External"/><Relationship Id="rId76" Type="http://schemas.openxmlformats.org/officeDocument/2006/relationships/hyperlink" Target="https://reht.app-metrobus.com/media/files/V.P._ARROYO_HERNANDEZ_PATSY_VIRIDIANA.pdf" TargetMode="External"/><Relationship Id="rId141" Type="http://schemas.openxmlformats.org/officeDocument/2006/relationships/hyperlink" Target="https://reht.app-metrobus.com/media/files/V.P._ARROYO_HERNANDEZ_PATSY_VIRIDIANA.pdf" TargetMode="External"/><Relationship Id="rId7" Type="http://schemas.openxmlformats.org/officeDocument/2006/relationships/hyperlink" Target="https://reht.app-metrobus.com/media/files/ABRIL_1_DIOSDADO_BRAVO_VICTORIA_YAMINA.pdf" TargetMode="External"/><Relationship Id="rId183" Type="http://schemas.openxmlformats.org/officeDocument/2006/relationships/hyperlink" Target="https://reht.app-metrobus.com/media/files/V.P._ARROYO_HERNANDEZ_PATSY_VIRIDIANA.pdf" TargetMode="External"/><Relationship Id="rId239" Type="http://schemas.openxmlformats.org/officeDocument/2006/relationships/hyperlink" Target="https://reht.app-metrobus.com/media/files/V.P._ARROYO_HERNANDEZ_PATSY_VIRIDIANA.pdf" TargetMode="External"/><Relationship Id="rId250" Type="http://schemas.openxmlformats.org/officeDocument/2006/relationships/hyperlink" Target="https://reht.app-metrobus.com/media/files/V.P._ARROYO_HERNANDEZ_PATSY_VIRIDIANA.pdf" TargetMode="External"/><Relationship Id="rId292" Type="http://schemas.openxmlformats.org/officeDocument/2006/relationships/hyperlink" Target="https://reht.app-metrobus.com/media/files/V.P._ARROYO_HERNANDEZ_PATSY_VIRIDIANA.pdf" TargetMode="External"/><Relationship Id="rId306" Type="http://schemas.openxmlformats.org/officeDocument/2006/relationships/hyperlink" Target="https://reht.app-metrobus.com/media/files/V.P._ARROYO_HERNANDEZ_PATSY_VIRIDIANA.pdf" TargetMode="External"/><Relationship Id="rId45" Type="http://schemas.openxmlformats.org/officeDocument/2006/relationships/hyperlink" Target="https://reht.app-metrobus.com/media/files/MAYO_20_MART%C3%8DNEZ_GUTIERREZ_KATHYA_ITZEL.pdf" TargetMode="External"/><Relationship Id="rId87" Type="http://schemas.openxmlformats.org/officeDocument/2006/relationships/hyperlink" Target="https://reht.app-metrobus.com/media/files/V.P._ARROYO_HERNANDEZ_PATSY_VIRIDIANA.pdf" TargetMode="External"/><Relationship Id="rId110" Type="http://schemas.openxmlformats.org/officeDocument/2006/relationships/hyperlink" Target="https://reht.app-metrobus.com/media/files/V.P._ARROYO_HERNANDEZ_PATSY_VIRIDIANA.pdf" TargetMode="External"/><Relationship Id="rId348" Type="http://schemas.openxmlformats.org/officeDocument/2006/relationships/hyperlink" Target="https://reht.app-metrobus.com/media/files/V.P._ARROYO_HERNANDEZ_PATSY_VIRIDIANA.pdf" TargetMode="External"/><Relationship Id="rId152" Type="http://schemas.openxmlformats.org/officeDocument/2006/relationships/hyperlink" Target="https://reht.app-metrobus.com/media/files/V.P._ARROYO_HERNANDEZ_PATSY_VIRIDIANA.pdf" TargetMode="External"/><Relationship Id="rId194" Type="http://schemas.openxmlformats.org/officeDocument/2006/relationships/hyperlink" Target="https://reht.app-metrobus.com/media/files/V.P._ARROYO_HERNANDEZ_PATSY_VIRIDIANA.pdf" TargetMode="External"/><Relationship Id="rId208" Type="http://schemas.openxmlformats.org/officeDocument/2006/relationships/hyperlink" Target="https://reht.app-metrobus.com/media/files/V.P._ARROYO_HERNANDEZ_PATSY_VIRIDIANA.pdf" TargetMode="External"/><Relationship Id="rId261" Type="http://schemas.openxmlformats.org/officeDocument/2006/relationships/hyperlink" Target="https://reht.app-metrobus.com/media/files/V.P._ARROYO_HERNANDEZ_PATSY_VIRIDIANA.pdf" TargetMode="External"/><Relationship Id="rId14" Type="http://schemas.openxmlformats.org/officeDocument/2006/relationships/hyperlink" Target="https://reht.app-metrobus.com/media/files/ABRIL_17_IGNACIO_DAMASO_JOSE_LUIS.pdf" TargetMode="External"/><Relationship Id="rId56" Type="http://schemas.openxmlformats.org/officeDocument/2006/relationships/hyperlink" Target="https://reht.app-metrobus.com/media/files/ABRIL_1_RAMIREZ_GARCIA_ALANA_RODOLFO.pdf" TargetMode="External"/><Relationship Id="rId317" Type="http://schemas.openxmlformats.org/officeDocument/2006/relationships/hyperlink" Target="https://reht.app-metrobus.com/media/files/V.P._ARROYO_HERNANDEZ_PATSY_VIRIDIANA.pdf" TargetMode="External"/><Relationship Id="rId359" Type="http://schemas.openxmlformats.org/officeDocument/2006/relationships/hyperlink" Target="https://reht.app-metrobus.com/media/files/V.P._ARROYO_HERNANDEZ_PATSY_VIRIDIANA.pdf" TargetMode="External"/><Relationship Id="rId98" Type="http://schemas.openxmlformats.org/officeDocument/2006/relationships/hyperlink" Target="https://reht.app-metrobus.com/media/files/V.P._ARROYO_HERNANDEZ_PATSY_VIRIDIANA.pdf" TargetMode="External"/><Relationship Id="rId121" Type="http://schemas.openxmlformats.org/officeDocument/2006/relationships/hyperlink" Target="https://reht.app-metrobus.com/media/files/V.P._ARROYO_HERNANDEZ_PATSY_VIRIDIANA.pdf" TargetMode="External"/><Relationship Id="rId163" Type="http://schemas.openxmlformats.org/officeDocument/2006/relationships/hyperlink" Target="https://reht.app-metrobus.com/media/files/V.P._ARROYO_HERNANDEZ_PATSY_VIRIDIANA.pdf" TargetMode="External"/><Relationship Id="rId219" Type="http://schemas.openxmlformats.org/officeDocument/2006/relationships/hyperlink" Target="https://reht.app-metrobus.com/media/files/V.P._ARROYO_HERNANDEZ_PATSY_VIRIDIANA.pdf" TargetMode="External"/><Relationship Id="rId370" Type="http://schemas.openxmlformats.org/officeDocument/2006/relationships/comments" Target="../comments1.xml"/><Relationship Id="rId230" Type="http://schemas.openxmlformats.org/officeDocument/2006/relationships/hyperlink" Target="https://reht.app-metrobus.com/media/files/V.P._ARROYO_HERNANDEZ_PATSY_VIRIDIANA.pdf" TargetMode="External"/><Relationship Id="rId25" Type="http://schemas.openxmlformats.org/officeDocument/2006/relationships/hyperlink" Target="https://reht.app-metrobus.com/media/files/V.P._DE_JESUS_AYALA_ROXANA.pdf" TargetMode="External"/><Relationship Id="rId67" Type="http://schemas.openxmlformats.org/officeDocument/2006/relationships/hyperlink" Target="https://reht.app-metrobus.com/media/files/V.P._ARROYO_HERNANDEZ_PATSY_VIRIDIANA.pdf" TargetMode="External"/><Relationship Id="rId272" Type="http://schemas.openxmlformats.org/officeDocument/2006/relationships/hyperlink" Target="https://reht.app-metrobus.com/media/files/V.P._ARROYO_HERNANDEZ_PATSY_VIRIDIANA.pdf" TargetMode="External"/><Relationship Id="rId328" Type="http://schemas.openxmlformats.org/officeDocument/2006/relationships/hyperlink" Target="https://reht.app-metrobus.com/media/files/V.P._ARROYO_HERNANDEZ_PATSY_VIRIDIANA.pdf" TargetMode="External"/><Relationship Id="rId132" Type="http://schemas.openxmlformats.org/officeDocument/2006/relationships/hyperlink" Target="https://reht.app-metrobus.com/media/files/V.P._ARROYO_HERNANDEZ_PATSY_VIRIDIANA.pdf" TargetMode="External"/><Relationship Id="rId174" Type="http://schemas.openxmlformats.org/officeDocument/2006/relationships/hyperlink" Target="https://reht.app-metrobus.com/media/files/V.P._ARROYO_HERNANDEZ_PATSY_VIRIDIANA.pdf" TargetMode="External"/><Relationship Id="rId241" Type="http://schemas.openxmlformats.org/officeDocument/2006/relationships/hyperlink" Target="https://reht.app-metrobus.com/media/files/V.P._ARROYO_HERNANDEZ_PATSY_VIRIDIANA.pdf" TargetMode="External"/><Relationship Id="rId15" Type="http://schemas.openxmlformats.org/officeDocument/2006/relationships/hyperlink" Target="https://reht.app-metrobus.com/media/files/ABRIL_20_JUAREZ_CANTERO_LUIS.pdf" TargetMode="External"/><Relationship Id="rId36" Type="http://schemas.openxmlformats.org/officeDocument/2006/relationships/hyperlink" Target="https://reht.app-metrobus.com/media/files/MAYO_3_OLVERA_MART%C3%8DNEZ_JOSE_ANTONIO.pdf" TargetMode="External"/><Relationship Id="rId57" Type="http://schemas.openxmlformats.org/officeDocument/2006/relationships/hyperlink" Target="https://reht.app-metrobus.com/media/files/JUNIO_19_DAVILA_MORALES_BRAYAN.pdf" TargetMode="External"/><Relationship Id="rId262" Type="http://schemas.openxmlformats.org/officeDocument/2006/relationships/hyperlink" Target="https://reht.app-metrobus.com/media/files/V.P._ARROYO_HERNANDEZ_PATSY_VIRIDIANA.pdf" TargetMode="External"/><Relationship Id="rId283" Type="http://schemas.openxmlformats.org/officeDocument/2006/relationships/hyperlink" Target="https://reht.app-metrobus.com/media/files/V.P._ARROYO_HERNANDEZ_PATSY_VIRIDIANA.pdf" TargetMode="External"/><Relationship Id="rId318" Type="http://schemas.openxmlformats.org/officeDocument/2006/relationships/hyperlink" Target="https://reht.app-metrobus.com/media/files/V.P._ARROYO_HERNANDEZ_PATSY_VIRIDIANA.pdf" TargetMode="External"/><Relationship Id="rId339" Type="http://schemas.openxmlformats.org/officeDocument/2006/relationships/hyperlink" Target="https://reht.app-metrobus.com/media/files/V.P._ARROYO_HERNANDEZ_PATSY_VIRIDIANA.pdf" TargetMode="External"/><Relationship Id="rId78" Type="http://schemas.openxmlformats.org/officeDocument/2006/relationships/hyperlink" Target="https://reht.app-metrobus.com/media/files/V.P._ARROYO_HERNANDEZ_PATSY_VIRIDIANA.pdf" TargetMode="External"/><Relationship Id="rId99" Type="http://schemas.openxmlformats.org/officeDocument/2006/relationships/hyperlink" Target="https://reht.app-metrobus.com/media/files/V.P._ARROYO_HERNANDEZ_PATSY_VIRIDIANA.pdf" TargetMode="External"/><Relationship Id="rId101" Type="http://schemas.openxmlformats.org/officeDocument/2006/relationships/hyperlink" Target="https://reht.app-metrobus.com/media/files/V.P._ARROYO_HERNANDEZ_PATSY_VIRIDIANA.pdf" TargetMode="External"/><Relationship Id="rId122" Type="http://schemas.openxmlformats.org/officeDocument/2006/relationships/hyperlink" Target="https://reht.app-metrobus.com/media/files/V.P._ARROYO_HERNANDEZ_PATSY_VIRIDIANA.pdf" TargetMode="External"/><Relationship Id="rId143" Type="http://schemas.openxmlformats.org/officeDocument/2006/relationships/hyperlink" Target="https://reht.app-metrobus.com/media/files/V.P._ARROYO_HERNANDEZ_PATSY_VIRIDIANA.pdf" TargetMode="External"/><Relationship Id="rId164" Type="http://schemas.openxmlformats.org/officeDocument/2006/relationships/hyperlink" Target="https://reht.app-metrobus.com/media/files/V.P._ARROYO_HERNANDEZ_PATSY_VIRIDIANA.pdf" TargetMode="External"/><Relationship Id="rId185" Type="http://schemas.openxmlformats.org/officeDocument/2006/relationships/hyperlink" Target="https://reht.app-metrobus.com/media/files/V.P._ARROYO_HERNANDEZ_PATSY_VIRIDIANA.pdf" TargetMode="External"/><Relationship Id="rId350" Type="http://schemas.openxmlformats.org/officeDocument/2006/relationships/hyperlink" Target="https://reht.app-metrobus.com/media/files/V.P._ARROYO_HERNANDEZ_PATSY_VIRIDIANA.pdf" TargetMode="External"/><Relationship Id="rId371" Type="http://schemas.microsoft.com/office/2017/10/relationships/threadedComment" Target="../threadedComments/threadedComment1.xml"/><Relationship Id="rId9" Type="http://schemas.openxmlformats.org/officeDocument/2006/relationships/hyperlink" Target="https://reht.app-metrobus.com/media/files/ABRIL_1_ESPA%C3%91A_MARTINEZ_MARIANA_dDN8FOS.pdf" TargetMode="External"/><Relationship Id="rId210" Type="http://schemas.openxmlformats.org/officeDocument/2006/relationships/hyperlink" Target="https://reht.app-metrobus.com/media/files/V.P._ARROYO_HERNANDEZ_PATSY_VIRIDIANA.pdf" TargetMode="External"/><Relationship Id="rId26" Type="http://schemas.openxmlformats.org/officeDocument/2006/relationships/hyperlink" Target="https://reht.app-metrobus.com/media/files/MAYO_1_GUERRERO_ROJAS_SELENE.pdf" TargetMode="External"/><Relationship Id="rId231" Type="http://schemas.openxmlformats.org/officeDocument/2006/relationships/hyperlink" Target="https://reht.app-metrobus.com/media/files/V.P._ARROYO_HERNANDEZ_PATSY_VIRIDIANA.pdf" TargetMode="External"/><Relationship Id="rId252" Type="http://schemas.openxmlformats.org/officeDocument/2006/relationships/hyperlink" Target="https://reht.app-metrobus.com/media/files/V.P._ARROYO_HERNANDEZ_PATSY_VIRIDIANA.pdf" TargetMode="External"/><Relationship Id="rId273" Type="http://schemas.openxmlformats.org/officeDocument/2006/relationships/hyperlink" Target="https://reht.app-metrobus.com/media/files/V.P._ARROYO_HERNANDEZ_PATSY_VIRIDIANA.pdf" TargetMode="External"/><Relationship Id="rId294" Type="http://schemas.openxmlformats.org/officeDocument/2006/relationships/hyperlink" Target="https://reht.app-metrobus.com/media/files/V.P._ARROYO_HERNANDEZ_PATSY_VIRIDIANA.pdf" TargetMode="External"/><Relationship Id="rId308" Type="http://schemas.openxmlformats.org/officeDocument/2006/relationships/hyperlink" Target="https://reht.app-metrobus.com/media/files/V.P._ARROYO_HERNANDEZ_PATSY_VIRIDIANA.pdf" TargetMode="External"/><Relationship Id="rId329" Type="http://schemas.openxmlformats.org/officeDocument/2006/relationships/hyperlink" Target="https://reht.app-metrobus.com/media/files/V.P._ARROYO_HERNANDEZ_PATSY_VIRIDIANA.pdf" TargetMode="External"/><Relationship Id="rId47" Type="http://schemas.openxmlformats.org/officeDocument/2006/relationships/hyperlink" Target="https://reht.app-metrobus.com/media/files/MAYO_2_HERNANDEZ_MARTINEZ_LUIS_FERNANDO.pdf" TargetMode="External"/><Relationship Id="rId68" Type="http://schemas.openxmlformats.org/officeDocument/2006/relationships/hyperlink" Target="https://reht.app-metrobus.com/media/files/V.P._ARROYO_HERNANDEZ_PATSY_VIRIDIANA.pdf" TargetMode="External"/><Relationship Id="rId89" Type="http://schemas.openxmlformats.org/officeDocument/2006/relationships/hyperlink" Target="https://reht.app-metrobus.com/media/files/V.P._ARROYO_HERNANDEZ_PATSY_VIRIDIANA.pdf" TargetMode="External"/><Relationship Id="rId112" Type="http://schemas.openxmlformats.org/officeDocument/2006/relationships/hyperlink" Target="https://reht.app-metrobus.com/media/files/V.P._ARROYO_HERNANDEZ_PATSY_VIRIDIANA.pdf" TargetMode="External"/><Relationship Id="rId133" Type="http://schemas.openxmlformats.org/officeDocument/2006/relationships/hyperlink" Target="https://reht.app-metrobus.com/media/files/V.P._ARROYO_HERNANDEZ_PATSY_VIRIDIANA.pdf" TargetMode="External"/><Relationship Id="rId154" Type="http://schemas.openxmlformats.org/officeDocument/2006/relationships/hyperlink" Target="https://reht.app-metrobus.com/media/files/V.P._ARROYO_HERNANDEZ_PATSY_VIRIDIANA.pdf" TargetMode="External"/><Relationship Id="rId175" Type="http://schemas.openxmlformats.org/officeDocument/2006/relationships/hyperlink" Target="https://reht.app-metrobus.com/media/files/V.P._ARROYO_HERNANDEZ_PATSY_VIRIDIANA.pdf" TargetMode="External"/><Relationship Id="rId340" Type="http://schemas.openxmlformats.org/officeDocument/2006/relationships/hyperlink" Target="https://reht.app-metrobus.com/media/files/V.P._ARROYO_HERNANDEZ_PATSY_VIRIDIANA.pdf" TargetMode="External"/><Relationship Id="rId361" Type="http://schemas.openxmlformats.org/officeDocument/2006/relationships/hyperlink" Target="https://reht.app-metrobus.com/media/files/V.P._ARROYO_HERNANDEZ_PATSY_VIRIDIANA.pdf" TargetMode="External"/><Relationship Id="rId196" Type="http://schemas.openxmlformats.org/officeDocument/2006/relationships/hyperlink" Target="https://reht.app-metrobus.com/media/files/V.P._ARROYO_HERNANDEZ_PATSY_VIRIDIANA.pdf" TargetMode="External"/><Relationship Id="rId200" Type="http://schemas.openxmlformats.org/officeDocument/2006/relationships/hyperlink" Target="https://reht.app-metrobus.com/media/files/V.P._ARROYO_HERNANDEZ_PATSY_VIRIDIANA.pdf" TargetMode="External"/><Relationship Id="rId16" Type="http://schemas.openxmlformats.org/officeDocument/2006/relationships/hyperlink" Target="https://reht.app-metrobus.com/media/files/JUNIO_1_GUERRERO_ROJAS_SELENE.pdf" TargetMode="External"/><Relationship Id="rId221" Type="http://schemas.openxmlformats.org/officeDocument/2006/relationships/hyperlink" Target="https://reht.app-metrobus.com/media/files/V.P._ARROYO_HERNANDEZ_PATSY_VIRIDIANA.pdf" TargetMode="External"/><Relationship Id="rId242" Type="http://schemas.openxmlformats.org/officeDocument/2006/relationships/hyperlink" Target="https://reht.app-metrobus.com/media/files/V.P._ARROYO_HERNANDEZ_PATSY_VIRIDIANA.pdf" TargetMode="External"/><Relationship Id="rId263" Type="http://schemas.openxmlformats.org/officeDocument/2006/relationships/hyperlink" Target="https://reht.app-metrobus.com/media/files/V.P._ARROYO_HERNANDEZ_PATSY_VIRIDIANA.pdf" TargetMode="External"/><Relationship Id="rId284" Type="http://schemas.openxmlformats.org/officeDocument/2006/relationships/hyperlink" Target="https://reht.app-metrobus.com/media/files/V.P._ARROYO_HERNANDEZ_PATSY_VIRIDIANA.pdf" TargetMode="External"/><Relationship Id="rId319" Type="http://schemas.openxmlformats.org/officeDocument/2006/relationships/hyperlink" Target="https://reht.app-metrobus.com/media/files/V.P._ARROYO_HERNANDEZ_PATSY_VIRIDIANA.pdf" TargetMode="External"/><Relationship Id="rId37" Type="http://schemas.openxmlformats.org/officeDocument/2006/relationships/hyperlink" Target="https://reht.app-metrobus.com/media/files/MAYO1_GUERRERO_BARRIDO_MARIA_DE_LOURDES.pdf" TargetMode="External"/><Relationship Id="rId58" Type="http://schemas.openxmlformats.org/officeDocument/2006/relationships/hyperlink" Target="https://reht.app-metrobus.com/media/files/ABRIL_17_MARTINEZ_RAMIREZ_BRYAN_DAVID_1.pdf" TargetMode="External"/><Relationship Id="rId79" Type="http://schemas.openxmlformats.org/officeDocument/2006/relationships/hyperlink" Target="https://reht.app-metrobus.com/media/files/V.P._ARROYO_HERNANDEZ_PATSY_VIRIDIANA.pdf" TargetMode="External"/><Relationship Id="rId102" Type="http://schemas.openxmlformats.org/officeDocument/2006/relationships/hyperlink" Target="https://reht.app-metrobus.com/media/files/V.P._ARROYO_HERNANDEZ_PATSY_VIRIDIANA.pdf" TargetMode="External"/><Relationship Id="rId123" Type="http://schemas.openxmlformats.org/officeDocument/2006/relationships/hyperlink" Target="https://reht.app-metrobus.com/media/files/V.P._ARROYO_HERNANDEZ_PATSY_VIRIDIANA.pdf" TargetMode="External"/><Relationship Id="rId144" Type="http://schemas.openxmlformats.org/officeDocument/2006/relationships/hyperlink" Target="https://reht.app-metrobus.com/media/files/V.P._ARROYO_HERNANDEZ_PATSY_VIRIDIANA.pdf" TargetMode="External"/><Relationship Id="rId330" Type="http://schemas.openxmlformats.org/officeDocument/2006/relationships/hyperlink" Target="https://reht.app-metrobus.com/media/files/V.P._ARROYO_HERNANDEZ_PATSY_VIRIDIANA.pdf" TargetMode="External"/><Relationship Id="rId90" Type="http://schemas.openxmlformats.org/officeDocument/2006/relationships/hyperlink" Target="https://reht.app-metrobus.com/media/files/V.P._ARROYO_HERNANDEZ_PATSY_VIRIDIANA.pdf" TargetMode="External"/><Relationship Id="rId165" Type="http://schemas.openxmlformats.org/officeDocument/2006/relationships/hyperlink" Target="https://reht.app-metrobus.com/media/files/V.P._ARROYO_HERNANDEZ_PATSY_VIRIDIANA.pdf" TargetMode="External"/><Relationship Id="rId186" Type="http://schemas.openxmlformats.org/officeDocument/2006/relationships/hyperlink" Target="https://reht.app-metrobus.com/media/files/V.P._ARROYO_HERNANDEZ_PATSY_VIRIDIANA.pdf" TargetMode="External"/><Relationship Id="rId351" Type="http://schemas.openxmlformats.org/officeDocument/2006/relationships/hyperlink" Target="https://reht.app-metrobus.com/media/files/V.P._ARROYO_HERNANDEZ_PATSY_VIRIDIANA.pdf" TargetMode="External"/><Relationship Id="rId211" Type="http://schemas.openxmlformats.org/officeDocument/2006/relationships/hyperlink" Target="https://reht.app-metrobus.com/media/files/V.P._ARROYO_HERNANDEZ_PATSY_VIRIDIANA.pdf" TargetMode="External"/><Relationship Id="rId232" Type="http://schemas.openxmlformats.org/officeDocument/2006/relationships/hyperlink" Target="https://reht.app-metrobus.com/media/files/V.P._ARROYO_HERNANDEZ_PATSY_VIRIDIANA.pdf" TargetMode="External"/><Relationship Id="rId253" Type="http://schemas.openxmlformats.org/officeDocument/2006/relationships/hyperlink" Target="https://reht.app-metrobus.com/media/files/V.P._ARROYO_HERNANDEZ_PATSY_VIRIDIANA.pdf" TargetMode="External"/><Relationship Id="rId274" Type="http://schemas.openxmlformats.org/officeDocument/2006/relationships/hyperlink" Target="https://reht.app-metrobus.com/media/files/V.P._ARROYO_HERNANDEZ_PATSY_VIRIDIANA.pdf" TargetMode="External"/><Relationship Id="rId295" Type="http://schemas.openxmlformats.org/officeDocument/2006/relationships/hyperlink" Target="https://reht.app-metrobus.com/media/files/V.P._ARROYO_HERNANDEZ_PATSY_VIRIDIANA.pdf" TargetMode="External"/><Relationship Id="rId309" Type="http://schemas.openxmlformats.org/officeDocument/2006/relationships/hyperlink" Target="https://reht.app-metrobus.com/media/files/V.P._ARROYO_HERNANDEZ_PATSY_VIRIDIANA.pdf" TargetMode="External"/><Relationship Id="rId27" Type="http://schemas.openxmlformats.org/officeDocument/2006/relationships/hyperlink" Target="https://reht.app-metrobus.com/media/files/MAYO_1_HERNANDEZ_RICO_BOGAR_EDUARDO.pdf" TargetMode="External"/><Relationship Id="rId48" Type="http://schemas.openxmlformats.org/officeDocument/2006/relationships/hyperlink" Target="https://reht.app-metrobus.com/media/files/MAYO_1_PE%C3%91A_PADILLA_LAURA_CECILIA.pdf" TargetMode="External"/><Relationship Id="rId69" Type="http://schemas.openxmlformats.org/officeDocument/2006/relationships/hyperlink" Target="https://reht.app-metrobus.com/media/files/V.P._ARROYO_HERNANDEZ_PATSY_VIRIDIANA.pdf" TargetMode="External"/><Relationship Id="rId113" Type="http://schemas.openxmlformats.org/officeDocument/2006/relationships/hyperlink" Target="https://reht.app-metrobus.com/media/files/V.P._ARROYO_HERNANDEZ_PATSY_VIRIDIANA.pdf" TargetMode="External"/><Relationship Id="rId134" Type="http://schemas.openxmlformats.org/officeDocument/2006/relationships/hyperlink" Target="https://reht.app-metrobus.com/media/files/V.P._ARROYO_HERNANDEZ_PATSY_VIRIDIANA.pdf" TargetMode="External"/><Relationship Id="rId320" Type="http://schemas.openxmlformats.org/officeDocument/2006/relationships/hyperlink" Target="https://reht.app-metrobus.com/media/files/V.P._ARROYO_HERNANDEZ_PATSY_VIRIDIANA.pdf" TargetMode="External"/><Relationship Id="rId80" Type="http://schemas.openxmlformats.org/officeDocument/2006/relationships/hyperlink" Target="https://reht.app-metrobus.com/media/files/V.P._ARROYO_HERNANDEZ_PATSY_VIRIDIANA.pdf" TargetMode="External"/><Relationship Id="rId155" Type="http://schemas.openxmlformats.org/officeDocument/2006/relationships/hyperlink" Target="https://reht.app-metrobus.com/media/files/V.P._ARROYO_HERNANDEZ_PATSY_VIRIDIANA.pdf" TargetMode="External"/><Relationship Id="rId176" Type="http://schemas.openxmlformats.org/officeDocument/2006/relationships/hyperlink" Target="https://reht.app-metrobus.com/media/files/V.P._ARROYO_HERNANDEZ_PATSY_VIRIDIANA.pdf" TargetMode="External"/><Relationship Id="rId197" Type="http://schemas.openxmlformats.org/officeDocument/2006/relationships/hyperlink" Target="https://reht.app-metrobus.com/media/files/V.P._ARROYO_HERNANDEZ_PATSY_VIRIDIANA.pdf" TargetMode="External"/><Relationship Id="rId341" Type="http://schemas.openxmlformats.org/officeDocument/2006/relationships/hyperlink" Target="https://reht.app-metrobus.com/media/files/V.P._ARROYO_HERNANDEZ_PATSY_VIRIDIANA.pdf" TargetMode="External"/><Relationship Id="rId362" Type="http://schemas.openxmlformats.org/officeDocument/2006/relationships/hyperlink" Target="https://reht.app-metrobus.com/media/files/V.P._ARROYO_HERNANDEZ_PATSY_VIRIDIANA.pdf" TargetMode="External"/><Relationship Id="rId201" Type="http://schemas.openxmlformats.org/officeDocument/2006/relationships/hyperlink" Target="https://reht.app-metrobus.com/media/files/V.P._ARROYO_HERNANDEZ_PATSY_VIRIDIANA.pdf" TargetMode="External"/><Relationship Id="rId222" Type="http://schemas.openxmlformats.org/officeDocument/2006/relationships/hyperlink" Target="https://reht.app-metrobus.com/media/files/V.P._ARROYO_HERNANDEZ_PATSY_VIRIDIANA.pdf" TargetMode="External"/><Relationship Id="rId243" Type="http://schemas.openxmlformats.org/officeDocument/2006/relationships/hyperlink" Target="https://reht.app-metrobus.com/media/files/V.P._ARROYO_HERNANDEZ_PATSY_VIRIDIANA.pdf" TargetMode="External"/><Relationship Id="rId264" Type="http://schemas.openxmlformats.org/officeDocument/2006/relationships/hyperlink" Target="https://reht.app-metrobus.com/media/files/V.P._ARROYO_HERNANDEZ_PATSY_VIRIDIANA.pdf" TargetMode="External"/><Relationship Id="rId285" Type="http://schemas.openxmlformats.org/officeDocument/2006/relationships/hyperlink" Target="https://reht.app-metrobus.com/media/files/V.P._ARROYO_HERNANDEZ_PATSY_VIRIDIANA.pdf" TargetMode="External"/><Relationship Id="rId17" Type="http://schemas.openxmlformats.org/officeDocument/2006/relationships/hyperlink" Target="https://reht.app-metrobus.com/media/files/JUNIO_1_IRALDA_CAPILLA_ANAIS_ALEJANDRA.pdf" TargetMode="External"/><Relationship Id="rId38" Type="http://schemas.openxmlformats.org/officeDocument/2006/relationships/hyperlink" Target="https://reht.app-metrobus.com/media/files/V.P.BAEZ_GONZALEZ_JAIR_ALEJANDRO.pdf" TargetMode="External"/><Relationship Id="rId59" Type="http://schemas.openxmlformats.org/officeDocument/2006/relationships/hyperlink" Target="https://reht.app-metrobus.com/media/files/JUNIO_1_PATLAN_TAPIA_DANNA_PAMELA.pdf" TargetMode="External"/><Relationship Id="rId103" Type="http://schemas.openxmlformats.org/officeDocument/2006/relationships/hyperlink" Target="https://reht.app-metrobus.com/media/files/V.P._ARROYO_HERNANDEZ_PATSY_VIRIDIANA.pdf" TargetMode="External"/><Relationship Id="rId124" Type="http://schemas.openxmlformats.org/officeDocument/2006/relationships/hyperlink" Target="https://reht.app-metrobus.com/media/files/V.P._ARROYO_HERNANDEZ_PATSY_VIRIDIANA.pdf" TargetMode="External"/><Relationship Id="rId310" Type="http://schemas.openxmlformats.org/officeDocument/2006/relationships/hyperlink" Target="https://reht.app-metrobus.com/media/files/V.P._ARROYO_HERNANDEZ_PATSY_VIRIDIANA.pdf" TargetMode="External"/><Relationship Id="rId70" Type="http://schemas.openxmlformats.org/officeDocument/2006/relationships/hyperlink" Target="https://reht.app-metrobus.com/media/files/V.P._ARROYO_HERNANDEZ_PATSY_VIRIDIANA.pdf" TargetMode="External"/><Relationship Id="rId91" Type="http://schemas.openxmlformats.org/officeDocument/2006/relationships/hyperlink" Target="https://reht.app-metrobus.com/media/files/V.P._ARROYO_HERNANDEZ_PATSY_VIRIDIANA.pdf" TargetMode="External"/><Relationship Id="rId145" Type="http://schemas.openxmlformats.org/officeDocument/2006/relationships/hyperlink" Target="https://reht.app-metrobus.com/media/files/V.P._ARROYO_HERNANDEZ_PATSY_VIRIDIANA.pdf" TargetMode="External"/><Relationship Id="rId166" Type="http://schemas.openxmlformats.org/officeDocument/2006/relationships/hyperlink" Target="https://reht.app-metrobus.com/media/files/V.P._ARROYO_HERNANDEZ_PATSY_VIRIDIANA.pdf" TargetMode="External"/><Relationship Id="rId187" Type="http://schemas.openxmlformats.org/officeDocument/2006/relationships/hyperlink" Target="https://reht.app-metrobus.com/media/files/V.P._ARROYO_HERNANDEZ_PATSY_VIRIDIANA.pdf" TargetMode="External"/><Relationship Id="rId331" Type="http://schemas.openxmlformats.org/officeDocument/2006/relationships/hyperlink" Target="https://reht.app-metrobus.com/media/files/V.P._ARROYO_HERNANDEZ_PATSY_VIRIDIANA.pdf" TargetMode="External"/><Relationship Id="rId352" Type="http://schemas.openxmlformats.org/officeDocument/2006/relationships/hyperlink" Target="https://reht.app-metrobus.com/media/files/V.P._ARROYO_HERNANDEZ_PATSY_VIRIDIANA.pdf" TargetMode="External"/><Relationship Id="rId1" Type="http://schemas.openxmlformats.org/officeDocument/2006/relationships/hyperlink" Target="https://reht.app-metrobus.com/media/files/V.P._ARROYO_HERNANDEZ_PATSY_VIRIDIANA.pdf" TargetMode="External"/><Relationship Id="rId212" Type="http://schemas.openxmlformats.org/officeDocument/2006/relationships/hyperlink" Target="https://reht.app-metrobus.com/media/files/V.P._ARROYO_HERNANDEZ_PATSY_VIRIDIANA.pdf" TargetMode="External"/><Relationship Id="rId233" Type="http://schemas.openxmlformats.org/officeDocument/2006/relationships/hyperlink" Target="https://reht.app-metrobus.com/media/files/V.P._ARROYO_HERNANDEZ_PATSY_VIRIDIANA.pdf" TargetMode="External"/><Relationship Id="rId254" Type="http://schemas.openxmlformats.org/officeDocument/2006/relationships/hyperlink" Target="https://reht.app-metrobus.com/media/files/V.P._ARROYO_HERNANDEZ_PATSY_VIRIDIANA.pdf" TargetMode="External"/><Relationship Id="rId28" Type="http://schemas.openxmlformats.org/officeDocument/2006/relationships/hyperlink" Target="https://reht.app-metrobus.com/media/files/MAYO_1_LECONA_L%C3%93PEZ_ALEJANDRO_c2FJaJ9.pdf" TargetMode="External"/><Relationship Id="rId49" Type="http://schemas.openxmlformats.org/officeDocument/2006/relationships/hyperlink" Target="https://reht.app-metrobus.com/media/files/MAYO_1_JACUINDE_REYES_NAYELI.pdf" TargetMode="External"/><Relationship Id="rId114" Type="http://schemas.openxmlformats.org/officeDocument/2006/relationships/hyperlink" Target="https://reht.app-metrobus.com/media/files/V.P._ARROYO_HERNANDEZ_PATSY_VIRIDIANA.pdf" TargetMode="External"/><Relationship Id="rId275" Type="http://schemas.openxmlformats.org/officeDocument/2006/relationships/hyperlink" Target="https://reht.app-metrobus.com/media/files/V.P._ARROYO_HERNANDEZ_PATSY_VIRIDIANA.pdf" TargetMode="External"/><Relationship Id="rId296" Type="http://schemas.openxmlformats.org/officeDocument/2006/relationships/hyperlink" Target="https://reht.app-metrobus.com/media/files/V.P._ARROYO_HERNANDEZ_PATSY_VIRIDIANA.pdf" TargetMode="External"/><Relationship Id="rId300" Type="http://schemas.openxmlformats.org/officeDocument/2006/relationships/hyperlink" Target="https://reht.app-metrobus.com/media/files/V.P._ARROYO_HERNANDEZ_PATSY_VIRIDIANA.pdf" TargetMode="External"/><Relationship Id="rId60" Type="http://schemas.openxmlformats.org/officeDocument/2006/relationships/hyperlink" Target="https://reht.app-metrobus.com/media/files/ABRIL_1_UGALDE_TINOCO_JOSE_LUIS.pdf" TargetMode="External"/><Relationship Id="rId81" Type="http://schemas.openxmlformats.org/officeDocument/2006/relationships/hyperlink" Target="https://reht.app-metrobus.com/media/files/V.P._ARROYO_HERNANDEZ_PATSY_VIRIDIANA.pdf" TargetMode="External"/><Relationship Id="rId135" Type="http://schemas.openxmlformats.org/officeDocument/2006/relationships/hyperlink" Target="https://reht.app-metrobus.com/media/files/V.P._ARROYO_HERNANDEZ_PATSY_VIRIDIANA.pdf" TargetMode="External"/><Relationship Id="rId156" Type="http://schemas.openxmlformats.org/officeDocument/2006/relationships/hyperlink" Target="https://reht.app-metrobus.com/media/files/V.P._ARROYO_HERNANDEZ_PATSY_VIRIDIANA.pdf" TargetMode="External"/><Relationship Id="rId177" Type="http://schemas.openxmlformats.org/officeDocument/2006/relationships/hyperlink" Target="https://reht.app-metrobus.com/media/files/V.P._ARROYO_HERNANDEZ_PATSY_VIRIDIANA.pdf" TargetMode="External"/><Relationship Id="rId198" Type="http://schemas.openxmlformats.org/officeDocument/2006/relationships/hyperlink" Target="https://reht.app-metrobus.com/media/files/V.P._ARROYO_HERNANDEZ_PATSY_VIRIDIANA.pdf" TargetMode="External"/><Relationship Id="rId321" Type="http://schemas.openxmlformats.org/officeDocument/2006/relationships/hyperlink" Target="https://reht.app-metrobus.com/media/files/V.P._ARROYO_HERNANDEZ_PATSY_VIRIDIANA.pdf" TargetMode="External"/><Relationship Id="rId342" Type="http://schemas.openxmlformats.org/officeDocument/2006/relationships/hyperlink" Target="https://reht.app-metrobus.com/media/files/V.P._ARROYO_HERNANDEZ_PATSY_VIRIDIANA.pdf" TargetMode="External"/><Relationship Id="rId363" Type="http://schemas.openxmlformats.org/officeDocument/2006/relationships/hyperlink" Target="https://reht.app-metrobus.com/media/files/V.P._ARROYO_HERNANDEZ_PATSY_VIRIDIANA.pdf" TargetMode="External"/><Relationship Id="rId202" Type="http://schemas.openxmlformats.org/officeDocument/2006/relationships/hyperlink" Target="https://reht.app-metrobus.com/media/files/V.P._ARROYO_HERNANDEZ_PATSY_VIRIDIANA.pdf" TargetMode="External"/><Relationship Id="rId223" Type="http://schemas.openxmlformats.org/officeDocument/2006/relationships/hyperlink" Target="https://reht.app-metrobus.com/media/files/V.P._ARROYO_HERNANDEZ_PATSY_VIRIDIANA.pdf" TargetMode="External"/><Relationship Id="rId244" Type="http://schemas.openxmlformats.org/officeDocument/2006/relationships/hyperlink" Target="https://reht.app-metrobus.com/media/files/V.P._ARROYO_HERNANDEZ_PATSY_VIRIDIANA.pdf" TargetMode="External"/><Relationship Id="rId18" Type="http://schemas.openxmlformats.org/officeDocument/2006/relationships/hyperlink" Target="https://reht.app-metrobus.com/media/files/JUNIO_1_MU%C3%91OZ_HERNANDEZ_KAREN_LIZETH.pdf" TargetMode="External"/><Relationship Id="rId39" Type="http://schemas.openxmlformats.org/officeDocument/2006/relationships/hyperlink" Target="https://reht.app-metrobus.com/media/files/V.P.DIOSDADO_BRAVO_VICTORIA_YAMINA.pdf" TargetMode="External"/><Relationship Id="rId265" Type="http://schemas.openxmlformats.org/officeDocument/2006/relationships/hyperlink" Target="https://reht.app-metrobus.com/media/files/V.P._ARROYO_HERNANDEZ_PATSY_VIRIDIANA.pdf" TargetMode="External"/><Relationship Id="rId286" Type="http://schemas.openxmlformats.org/officeDocument/2006/relationships/hyperlink" Target="https://reht.app-metrobus.com/media/files/V.P._ARROYO_HERNANDEZ_PATSY_VIRIDIANA.pdf" TargetMode="External"/><Relationship Id="rId50" Type="http://schemas.openxmlformats.org/officeDocument/2006/relationships/hyperlink" Target="https://reht.app-metrobus.com/media/files/MAYO_1_ARROYO_HERNADEZ_PATSY_VIRIDIANA.pdf" TargetMode="External"/><Relationship Id="rId104" Type="http://schemas.openxmlformats.org/officeDocument/2006/relationships/hyperlink" Target="https://reht.app-metrobus.com/media/files/V.P._ARROYO_HERNANDEZ_PATSY_VIRIDIANA.pdf" TargetMode="External"/><Relationship Id="rId125" Type="http://schemas.openxmlformats.org/officeDocument/2006/relationships/hyperlink" Target="https://reht.app-metrobus.com/media/files/V.P._ARROYO_HERNANDEZ_PATSY_VIRIDIANA.pdf" TargetMode="External"/><Relationship Id="rId146" Type="http://schemas.openxmlformats.org/officeDocument/2006/relationships/hyperlink" Target="https://reht.app-metrobus.com/media/files/V.P._ARROYO_HERNANDEZ_PATSY_VIRIDIANA.pdf" TargetMode="External"/><Relationship Id="rId167" Type="http://schemas.openxmlformats.org/officeDocument/2006/relationships/hyperlink" Target="https://reht.app-metrobus.com/media/files/V.P._ARROYO_HERNANDEZ_PATSY_VIRIDIANA.pdf" TargetMode="External"/><Relationship Id="rId188" Type="http://schemas.openxmlformats.org/officeDocument/2006/relationships/hyperlink" Target="https://reht.app-metrobus.com/media/files/V.P._ARROYO_HERNANDEZ_PATSY_VIRIDIANA.pdf" TargetMode="External"/><Relationship Id="rId311" Type="http://schemas.openxmlformats.org/officeDocument/2006/relationships/hyperlink" Target="https://reht.app-metrobus.com/media/files/V.P._ARROYO_HERNANDEZ_PATSY_VIRIDIANA.pdf" TargetMode="External"/><Relationship Id="rId332" Type="http://schemas.openxmlformats.org/officeDocument/2006/relationships/hyperlink" Target="https://reht.app-metrobus.com/media/files/V.P._ARROYO_HERNANDEZ_PATSY_VIRIDIANA.pdf" TargetMode="External"/><Relationship Id="rId353" Type="http://schemas.openxmlformats.org/officeDocument/2006/relationships/hyperlink" Target="https://reht.app-metrobus.com/media/files/V.P._ARROYO_HERNANDEZ_PATSY_VIRIDIANA.pdf" TargetMode="External"/><Relationship Id="rId71" Type="http://schemas.openxmlformats.org/officeDocument/2006/relationships/hyperlink" Target="https://reht.app-metrobus.com/media/files/V.P._ARROYO_HERNANDEZ_PATSY_VIRIDIANA.pdf" TargetMode="External"/><Relationship Id="rId92" Type="http://schemas.openxmlformats.org/officeDocument/2006/relationships/hyperlink" Target="https://reht.app-metrobus.com/media/files/V.P._ARROYO_HERNANDEZ_PATSY_VIRIDIANA.pdf" TargetMode="External"/><Relationship Id="rId213" Type="http://schemas.openxmlformats.org/officeDocument/2006/relationships/hyperlink" Target="https://reht.app-metrobus.com/media/files/V.P._ARROYO_HERNANDEZ_PATSY_VIRIDIANA.pdf" TargetMode="External"/><Relationship Id="rId234" Type="http://schemas.openxmlformats.org/officeDocument/2006/relationships/hyperlink" Target="https://reht.app-metrobus.com/media/files/V.P._ARROYO_HERNANDEZ_PATSY_VIRIDIANA.pdf" TargetMode="External"/><Relationship Id="rId2" Type="http://schemas.openxmlformats.org/officeDocument/2006/relationships/hyperlink" Target="https://reht.app-metrobus.com/media/files/v.p.JUAREZ_CANTERO_LUIS_FERNANDO.pdf" TargetMode="External"/><Relationship Id="rId29" Type="http://schemas.openxmlformats.org/officeDocument/2006/relationships/hyperlink" Target="https://reht.app-metrobus.com/media/files/MAYO_1_MART%C3%8DNEZ_CORTES_ANA_PATRICIA.pdf" TargetMode="External"/><Relationship Id="rId255" Type="http://schemas.openxmlformats.org/officeDocument/2006/relationships/hyperlink" Target="https://reht.app-metrobus.com/media/files/V.P._ARROYO_HERNANDEZ_PATSY_VIRIDIANA.pdf" TargetMode="External"/><Relationship Id="rId276" Type="http://schemas.openxmlformats.org/officeDocument/2006/relationships/hyperlink" Target="https://reht.app-metrobus.com/media/files/V.P._ARROYO_HERNANDEZ_PATSY_VIRIDIANA.pdf" TargetMode="External"/><Relationship Id="rId297" Type="http://schemas.openxmlformats.org/officeDocument/2006/relationships/hyperlink" Target="https://reht.app-metrobus.com/media/files/V.P._ARROYO_HERNANDEZ_PATSY_VIRIDIANA.pdf" TargetMode="External"/><Relationship Id="rId40" Type="http://schemas.openxmlformats.org/officeDocument/2006/relationships/hyperlink" Target="https://reht.app-metrobus.com/media/files/V.P._GALICIA_CAMACHO_HUMBERTO.pdf" TargetMode="External"/><Relationship Id="rId115" Type="http://schemas.openxmlformats.org/officeDocument/2006/relationships/hyperlink" Target="https://reht.app-metrobus.com/media/files/V.P._ARROYO_HERNANDEZ_PATSY_VIRIDIANA.pdf" TargetMode="External"/><Relationship Id="rId136" Type="http://schemas.openxmlformats.org/officeDocument/2006/relationships/hyperlink" Target="https://reht.app-metrobus.com/media/files/V.P._ARROYO_HERNANDEZ_PATSY_VIRIDIANA.pdf" TargetMode="External"/><Relationship Id="rId157" Type="http://schemas.openxmlformats.org/officeDocument/2006/relationships/hyperlink" Target="https://reht.app-metrobus.com/media/files/V.P._ARROYO_HERNANDEZ_PATSY_VIRIDIANA.pdf" TargetMode="External"/><Relationship Id="rId178" Type="http://schemas.openxmlformats.org/officeDocument/2006/relationships/hyperlink" Target="https://reht.app-metrobus.com/media/files/V.P._ARROYO_HERNANDEZ_PATSY_VIRIDIANA.pdf" TargetMode="External"/><Relationship Id="rId301" Type="http://schemas.openxmlformats.org/officeDocument/2006/relationships/hyperlink" Target="https://reht.app-metrobus.com/media/files/V.P._ARROYO_HERNANDEZ_PATSY_VIRIDIANA.pdf" TargetMode="External"/><Relationship Id="rId322" Type="http://schemas.openxmlformats.org/officeDocument/2006/relationships/hyperlink" Target="https://reht.app-metrobus.com/media/files/V.P._ARROYO_HERNANDEZ_PATSY_VIRIDIANA.pdf" TargetMode="External"/><Relationship Id="rId343" Type="http://schemas.openxmlformats.org/officeDocument/2006/relationships/hyperlink" Target="https://reht.app-metrobus.com/media/files/V.P._ARROYO_HERNANDEZ_PATSY_VIRIDIANA.pdf" TargetMode="External"/><Relationship Id="rId364" Type="http://schemas.openxmlformats.org/officeDocument/2006/relationships/hyperlink" Target="https://reht.app-metrobus.com/media/files/V.P._ARROYO_HERNANDEZ_PATSY_VIRIDIANA.pdf" TargetMode="External"/><Relationship Id="rId61" Type="http://schemas.openxmlformats.org/officeDocument/2006/relationships/hyperlink" Target="https://reht.app-metrobus.com/media/files/V.P._ARROYO_HERNANDEZ_PATSY_VIRIDIANA.pdf" TargetMode="External"/><Relationship Id="rId82" Type="http://schemas.openxmlformats.org/officeDocument/2006/relationships/hyperlink" Target="https://reht.app-metrobus.com/media/files/V.P._ARROYO_HERNANDEZ_PATSY_VIRIDIANA.pdf" TargetMode="External"/><Relationship Id="rId199" Type="http://schemas.openxmlformats.org/officeDocument/2006/relationships/hyperlink" Target="https://reht.app-metrobus.com/media/files/V.P._ARROYO_HERNANDEZ_PATSY_VIRIDIANA.pdf" TargetMode="External"/><Relationship Id="rId203" Type="http://schemas.openxmlformats.org/officeDocument/2006/relationships/hyperlink" Target="https://reht.app-metrobus.com/media/files/V.P._ARROYO_HERNANDEZ_PATSY_VIRIDIANA.pdf" TargetMode="External"/><Relationship Id="rId19" Type="http://schemas.openxmlformats.org/officeDocument/2006/relationships/hyperlink" Target="https://reht.app-metrobus.com/media/files/JUNIO_16_L%C3%93PEZ_GARC%C3%8DA_RICARDO_ULISES.pdf" TargetMode="External"/><Relationship Id="rId224" Type="http://schemas.openxmlformats.org/officeDocument/2006/relationships/hyperlink" Target="https://reht.app-metrobus.com/media/files/V.P._ARROYO_HERNANDEZ_PATSY_VIRIDIANA.pdf" TargetMode="External"/><Relationship Id="rId245" Type="http://schemas.openxmlformats.org/officeDocument/2006/relationships/hyperlink" Target="https://reht.app-metrobus.com/media/files/V.P._ARROYO_HERNANDEZ_PATSY_VIRIDIANA.pdf" TargetMode="External"/><Relationship Id="rId266" Type="http://schemas.openxmlformats.org/officeDocument/2006/relationships/hyperlink" Target="https://reht.app-metrobus.com/media/files/V.P._ARROYO_HERNANDEZ_PATSY_VIRIDIANA.pdf" TargetMode="External"/><Relationship Id="rId287" Type="http://schemas.openxmlformats.org/officeDocument/2006/relationships/hyperlink" Target="https://reht.app-metrobus.com/media/files/V.P._ARROYO_HERNANDEZ_PATSY_VIRIDIANA.pdf" TargetMode="External"/><Relationship Id="rId30" Type="http://schemas.openxmlformats.org/officeDocument/2006/relationships/hyperlink" Target="https://reht.app-metrobus.com/media/files/V.P.MARCOS_DOMINGUEZ_KARLA_ALEJANDRA.pdf" TargetMode="External"/><Relationship Id="rId105" Type="http://schemas.openxmlformats.org/officeDocument/2006/relationships/hyperlink" Target="https://reht.app-metrobus.com/media/files/V.P._ARROYO_HERNANDEZ_PATSY_VIRIDIANA.pdf" TargetMode="External"/><Relationship Id="rId126" Type="http://schemas.openxmlformats.org/officeDocument/2006/relationships/hyperlink" Target="https://reht.app-metrobus.com/media/files/V.P._ARROYO_HERNANDEZ_PATSY_VIRIDIANA.pdf" TargetMode="External"/><Relationship Id="rId147" Type="http://schemas.openxmlformats.org/officeDocument/2006/relationships/hyperlink" Target="https://reht.app-metrobus.com/media/files/V.P._ARROYO_HERNANDEZ_PATSY_VIRIDIANA.pdf" TargetMode="External"/><Relationship Id="rId168" Type="http://schemas.openxmlformats.org/officeDocument/2006/relationships/hyperlink" Target="https://reht.app-metrobus.com/media/files/V.P._ARROYO_HERNANDEZ_PATSY_VIRIDIANA.pdf" TargetMode="External"/><Relationship Id="rId312" Type="http://schemas.openxmlformats.org/officeDocument/2006/relationships/hyperlink" Target="https://reht.app-metrobus.com/media/files/V.P._ARROYO_HERNANDEZ_PATSY_VIRIDIANA.pdf" TargetMode="External"/><Relationship Id="rId333" Type="http://schemas.openxmlformats.org/officeDocument/2006/relationships/hyperlink" Target="https://reht.app-metrobus.com/media/files/V.P._ARROYO_HERNANDEZ_PATSY_VIRIDIANA.pdf" TargetMode="External"/><Relationship Id="rId354" Type="http://schemas.openxmlformats.org/officeDocument/2006/relationships/hyperlink" Target="https://reht.app-metrobus.com/media/files/V.P._ARROYO_HERNANDEZ_PATSY_VIRIDIANA.pdf" TargetMode="External"/><Relationship Id="rId51" Type="http://schemas.openxmlformats.org/officeDocument/2006/relationships/hyperlink" Target="https://reht.app-metrobus.com/media/files/MARZO_16MARTINEZ_MARTINEZ_VICTOR.pdf" TargetMode="External"/><Relationship Id="rId72" Type="http://schemas.openxmlformats.org/officeDocument/2006/relationships/hyperlink" Target="https://reht.app-metrobus.com/media/files/V.P._ARROYO_HERNANDEZ_PATSY_VIRIDIANA.pdf" TargetMode="External"/><Relationship Id="rId93" Type="http://schemas.openxmlformats.org/officeDocument/2006/relationships/hyperlink" Target="https://reht.app-metrobus.com/media/files/V.P._ARROYO_HERNANDEZ_PATSY_VIRIDIANA.pdf" TargetMode="External"/><Relationship Id="rId189" Type="http://schemas.openxmlformats.org/officeDocument/2006/relationships/hyperlink" Target="https://reht.app-metrobus.com/media/files/V.P._ARROYO_HERNANDEZ_PATSY_VIRIDIANA.pdf" TargetMode="External"/><Relationship Id="rId3" Type="http://schemas.openxmlformats.org/officeDocument/2006/relationships/hyperlink" Target="https://reht.app-metrobus.com/media/files/V.P.MARTINEZ_CORTES_ANA_PATRICIA_3.pdf" TargetMode="External"/><Relationship Id="rId214" Type="http://schemas.openxmlformats.org/officeDocument/2006/relationships/hyperlink" Target="https://reht.app-metrobus.com/media/files/V.P._ARROYO_HERNANDEZ_PATSY_VIRIDIANA.pdf" TargetMode="External"/><Relationship Id="rId235" Type="http://schemas.openxmlformats.org/officeDocument/2006/relationships/hyperlink" Target="https://reht.app-metrobus.com/media/files/V.P._ARROYO_HERNANDEZ_PATSY_VIRIDIANA.pdf" TargetMode="External"/><Relationship Id="rId256" Type="http://schemas.openxmlformats.org/officeDocument/2006/relationships/hyperlink" Target="https://reht.app-metrobus.com/media/files/V.P._ARROYO_HERNANDEZ_PATSY_VIRIDIANA.pdf" TargetMode="External"/><Relationship Id="rId277" Type="http://schemas.openxmlformats.org/officeDocument/2006/relationships/hyperlink" Target="https://reht.app-metrobus.com/media/files/V.P._ARROYO_HERNANDEZ_PATSY_VIRIDIANA.pdf" TargetMode="External"/><Relationship Id="rId298" Type="http://schemas.openxmlformats.org/officeDocument/2006/relationships/hyperlink" Target="https://reht.app-metrobus.com/media/files/V.P._ARROYO_HERNANDEZ_PATSY_VIRIDIANA.pdf" TargetMode="External"/><Relationship Id="rId116" Type="http://schemas.openxmlformats.org/officeDocument/2006/relationships/hyperlink" Target="https://reht.app-metrobus.com/media/files/V.P._ARROYO_HERNANDEZ_PATSY_VIRIDIANA.pdf" TargetMode="External"/><Relationship Id="rId137" Type="http://schemas.openxmlformats.org/officeDocument/2006/relationships/hyperlink" Target="https://reht.app-metrobus.com/media/files/V.P._ARROYO_HERNANDEZ_PATSY_VIRIDIANA.pdf" TargetMode="External"/><Relationship Id="rId158" Type="http://schemas.openxmlformats.org/officeDocument/2006/relationships/hyperlink" Target="https://reht.app-metrobus.com/media/files/V.P._ARROYO_HERNANDEZ_PATSY_VIRIDIANA.pdf" TargetMode="External"/><Relationship Id="rId302" Type="http://schemas.openxmlformats.org/officeDocument/2006/relationships/hyperlink" Target="https://reht.app-metrobus.com/media/files/V.P._ARROYO_HERNANDEZ_PATSY_VIRIDIANA.pdf" TargetMode="External"/><Relationship Id="rId323" Type="http://schemas.openxmlformats.org/officeDocument/2006/relationships/hyperlink" Target="https://reht.app-metrobus.com/media/files/V.P._ARROYO_HERNANDEZ_PATSY_VIRIDIANA.pdf" TargetMode="External"/><Relationship Id="rId344" Type="http://schemas.openxmlformats.org/officeDocument/2006/relationships/hyperlink" Target="https://reht.app-metrobus.com/media/files/V.P._ARROYO_HERNANDEZ_PATSY_VIRIDIANA.pdf" TargetMode="External"/><Relationship Id="rId20" Type="http://schemas.openxmlformats.org/officeDocument/2006/relationships/hyperlink" Target="https://reht.app-metrobus.com/media/files/JUNIO_16_MALDONADO_LOPEZ_JOSE_LUIS.pdf" TargetMode="External"/><Relationship Id="rId41" Type="http://schemas.openxmlformats.org/officeDocument/2006/relationships/hyperlink" Target="https://reht.app-metrobus.com/media/files/V.P.MEJIA_LUIS_NANCY.pdf" TargetMode="External"/><Relationship Id="rId62" Type="http://schemas.openxmlformats.org/officeDocument/2006/relationships/hyperlink" Target="https://reht.app-metrobus.com/media/files/V.P._ARROYO_HERNANDEZ_PATSY_VIRIDIANA.pdf" TargetMode="External"/><Relationship Id="rId83" Type="http://schemas.openxmlformats.org/officeDocument/2006/relationships/hyperlink" Target="https://reht.app-metrobus.com/media/files/V.P._ARROYO_HERNANDEZ_PATSY_VIRIDIANA.pdf" TargetMode="External"/><Relationship Id="rId179" Type="http://schemas.openxmlformats.org/officeDocument/2006/relationships/hyperlink" Target="https://reht.app-metrobus.com/media/files/V.P._ARROYO_HERNANDEZ_PATSY_VIRIDIANA.pdf" TargetMode="External"/><Relationship Id="rId365" Type="http://schemas.openxmlformats.org/officeDocument/2006/relationships/hyperlink" Target="https://reht.app-metrobus.com/media/files/V.P._ARROYO_HERNANDEZ_PATSY_VIRIDIANA.pdf" TargetMode="External"/><Relationship Id="rId190" Type="http://schemas.openxmlformats.org/officeDocument/2006/relationships/hyperlink" Target="https://reht.app-metrobus.com/media/files/V.P._ARROYO_HERNANDEZ_PATSY_VIRIDIANA.pdf" TargetMode="External"/><Relationship Id="rId204" Type="http://schemas.openxmlformats.org/officeDocument/2006/relationships/hyperlink" Target="https://reht.app-metrobus.com/media/files/V.P._ARROYO_HERNANDEZ_PATSY_VIRIDIANA.pdf" TargetMode="External"/><Relationship Id="rId225" Type="http://schemas.openxmlformats.org/officeDocument/2006/relationships/hyperlink" Target="https://reht.app-metrobus.com/media/files/V.P._ARROYO_HERNANDEZ_PATSY_VIRIDIANA.pdf" TargetMode="External"/><Relationship Id="rId246" Type="http://schemas.openxmlformats.org/officeDocument/2006/relationships/hyperlink" Target="https://reht.app-metrobus.com/media/files/V.P._ARROYO_HERNANDEZ_PATSY_VIRIDIANA.pdf" TargetMode="External"/><Relationship Id="rId267" Type="http://schemas.openxmlformats.org/officeDocument/2006/relationships/hyperlink" Target="https://reht.app-metrobus.com/media/files/V.P._ARROYO_HERNANDEZ_PATSY_VIRIDIANA.pdf" TargetMode="External"/><Relationship Id="rId288" Type="http://schemas.openxmlformats.org/officeDocument/2006/relationships/hyperlink" Target="https://reht.app-metrobus.com/media/files/V.P._ARROYO_HERNANDEZ_PATSY_VIRIDIANA.pdf" TargetMode="External"/><Relationship Id="rId106" Type="http://schemas.openxmlformats.org/officeDocument/2006/relationships/hyperlink" Target="https://reht.app-metrobus.com/media/files/V.P._ARROYO_HERNANDEZ_PATSY_VIRIDIANA.pdf" TargetMode="External"/><Relationship Id="rId127" Type="http://schemas.openxmlformats.org/officeDocument/2006/relationships/hyperlink" Target="https://reht.app-metrobus.com/media/files/V.P._ARROYO_HERNANDEZ_PATSY_VIRIDIANA.pdf" TargetMode="External"/><Relationship Id="rId313" Type="http://schemas.openxmlformats.org/officeDocument/2006/relationships/hyperlink" Target="https://reht.app-metrobus.com/media/files/V.P._ARROYO_HERNANDEZ_PATSY_VIRIDIANA.pdf" TargetMode="External"/><Relationship Id="rId10" Type="http://schemas.openxmlformats.org/officeDocument/2006/relationships/hyperlink" Target="https://reht.app-metrobus.com/media/files/ABRIL_1_GALICIA_CASTA%C3%91EDA_GLORIA.pdf" TargetMode="External"/><Relationship Id="rId31" Type="http://schemas.openxmlformats.org/officeDocument/2006/relationships/hyperlink" Target="https://reht.app-metrobus.com/media/files/MAYO_1_MENDOZA_SAUCEDA_PEN%C3%89LOPE_ELISAMA.pdf" TargetMode="External"/><Relationship Id="rId52" Type="http://schemas.openxmlformats.org/officeDocument/2006/relationships/hyperlink" Target="https://reht.app-metrobus.com/media/files/MARZO_1_PEREZ_SERRANO_EMELYN.pdf" TargetMode="External"/><Relationship Id="rId73" Type="http://schemas.openxmlformats.org/officeDocument/2006/relationships/hyperlink" Target="https://reht.app-metrobus.com/media/files/V.P._ARROYO_HERNANDEZ_PATSY_VIRIDIANA.pdf" TargetMode="External"/><Relationship Id="rId94" Type="http://schemas.openxmlformats.org/officeDocument/2006/relationships/hyperlink" Target="https://reht.app-metrobus.com/media/files/V.P._ARROYO_HERNANDEZ_PATSY_VIRIDIANA.pdf" TargetMode="External"/><Relationship Id="rId148" Type="http://schemas.openxmlformats.org/officeDocument/2006/relationships/hyperlink" Target="https://reht.app-metrobus.com/media/files/V.P._ARROYO_HERNANDEZ_PATSY_VIRIDIANA.pdf" TargetMode="External"/><Relationship Id="rId169" Type="http://schemas.openxmlformats.org/officeDocument/2006/relationships/hyperlink" Target="https://reht.app-metrobus.com/media/files/V.P._ARROYO_HERNANDEZ_PATSY_VIRIDIANA.pdf" TargetMode="External"/><Relationship Id="rId334" Type="http://schemas.openxmlformats.org/officeDocument/2006/relationships/hyperlink" Target="https://reht.app-metrobus.com/media/files/V.P._ARROYO_HERNANDEZ_PATSY_VIRIDIANA.pdf" TargetMode="External"/><Relationship Id="rId355" Type="http://schemas.openxmlformats.org/officeDocument/2006/relationships/hyperlink" Target="https://reht.app-metrobus.com/media/files/V.P._ARROYO_HERNANDEZ_PATSY_VIRIDIANA.pdf" TargetMode="External"/><Relationship Id="rId4" Type="http://schemas.openxmlformats.org/officeDocument/2006/relationships/hyperlink" Target="https://reht.app-metrobus.com/media/files/V.P._MARTINEZ_GUTIERREZ_KATHIA_ITZEL.pdf" TargetMode="External"/><Relationship Id="rId180" Type="http://schemas.openxmlformats.org/officeDocument/2006/relationships/hyperlink" Target="https://reht.app-metrobus.com/media/files/V.P._ARROYO_HERNANDEZ_PATSY_VIRIDIANA.pdf" TargetMode="External"/><Relationship Id="rId215" Type="http://schemas.openxmlformats.org/officeDocument/2006/relationships/hyperlink" Target="https://reht.app-metrobus.com/media/files/V.P._ARROYO_HERNANDEZ_PATSY_VIRIDIANA.pdf" TargetMode="External"/><Relationship Id="rId236" Type="http://schemas.openxmlformats.org/officeDocument/2006/relationships/hyperlink" Target="https://reht.app-metrobus.com/media/files/V.P._ARROYO_HERNANDEZ_PATSY_VIRIDIANA.pdf" TargetMode="External"/><Relationship Id="rId257" Type="http://schemas.openxmlformats.org/officeDocument/2006/relationships/hyperlink" Target="https://reht.app-metrobus.com/media/files/V.P._ARROYO_HERNANDEZ_PATSY_VIRIDIANA.pdf" TargetMode="External"/><Relationship Id="rId278" Type="http://schemas.openxmlformats.org/officeDocument/2006/relationships/hyperlink" Target="https://reht.app-metrobus.com/media/files/V.P._ARROYO_HERNANDEZ_PATSY_VIRIDIANA.pdf" TargetMode="External"/><Relationship Id="rId303" Type="http://schemas.openxmlformats.org/officeDocument/2006/relationships/hyperlink" Target="https://reht.app-metrobus.com/media/files/V.P._ARROYO_HERNANDEZ_PATSY_VIRIDIANA.pdf" TargetMode="External"/><Relationship Id="rId42" Type="http://schemas.openxmlformats.org/officeDocument/2006/relationships/hyperlink" Target="https://reht.app-metrobus.com/media/files/V.P._MENDOZA_GUERRERO_BETSY_DENISSE.pdf" TargetMode="External"/><Relationship Id="rId84" Type="http://schemas.openxmlformats.org/officeDocument/2006/relationships/hyperlink" Target="https://reht.app-metrobus.com/media/files/V.P._ARROYO_HERNANDEZ_PATSY_VIRIDIANA.pdf" TargetMode="External"/><Relationship Id="rId138" Type="http://schemas.openxmlformats.org/officeDocument/2006/relationships/hyperlink" Target="https://reht.app-metrobus.com/media/files/V.P._ARROYO_HERNANDEZ_PATSY_VIRIDIANA.pdf" TargetMode="External"/><Relationship Id="rId345" Type="http://schemas.openxmlformats.org/officeDocument/2006/relationships/hyperlink" Target="https://reht.app-metrobus.com/media/files/V.P._ARROYO_HERNANDEZ_PATSY_VIRIDIANA.pdf" TargetMode="External"/><Relationship Id="rId191" Type="http://schemas.openxmlformats.org/officeDocument/2006/relationships/hyperlink" Target="https://reht.app-metrobus.com/media/files/V.P._ARROYO_HERNANDEZ_PATSY_VIRIDIANA.pdf" TargetMode="External"/><Relationship Id="rId205" Type="http://schemas.openxmlformats.org/officeDocument/2006/relationships/hyperlink" Target="https://reht.app-metrobus.com/media/files/V.P._ARROYO_HERNANDEZ_PATSY_VIRIDIANA.pdf" TargetMode="External"/><Relationship Id="rId247" Type="http://schemas.openxmlformats.org/officeDocument/2006/relationships/hyperlink" Target="https://reht.app-metrobus.com/media/files/V.P._ARROYO_HERNANDEZ_PATSY_VIRIDIANA.pdf" TargetMode="External"/><Relationship Id="rId107" Type="http://schemas.openxmlformats.org/officeDocument/2006/relationships/hyperlink" Target="https://reht.app-metrobus.com/media/files/V.P._ARROYO_HERNANDEZ_PATSY_VIRIDIANA.pdf" TargetMode="External"/><Relationship Id="rId289" Type="http://schemas.openxmlformats.org/officeDocument/2006/relationships/hyperlink" Target="https://reht.app-metrobus.com/media/files/V.P._ARROYO_HERNANDEZ_PATSY_VIRIDIANA.pdf" TargetMode="External"/><Relationship Id="rId11" Type="http://schemas.openxmlformats.org/officeDocument/2006/relationships/hyperlink" Target="https://reht.app-metrobus.com/media/files/ABRIL_1_L%C3%93PEZ_GARC%C3%8DA_RICARDO_ULISES.pdf" TargetMode="External"/><Relationship Id="rId53" Type="http://schemas.openxmlformats.org/officeDocument/2006/relationships/hyperlink" Target="https://reht.app-metrobus.com/media/files/MARZO_1_PATLAN_TAPIA_DANNA_PAMELA.pdf" TargetMode="External"/><Relationship Id="rId149" Type="http://schemas.openxmlformats.org/officeDocument/2006/relationships/hyperlink" Target="https://reht.app-metrobus.com/media/files/V.P._ARROYO_HERNANDEZ_PATSY_VIRIDIANA.pdf" TargetMode="External"/><Relationship Id="rId314" Type="http://schemas.openxmlformats.org/officeDocument/2006/relationships/hyperlink" Target="https://reht.app-metrobus.com/media/files/V.P._ARROYO_HERNANDEZ_PATSY_VIRIDIANA.pdf" TargetMode="External"/><Relationship Id="rId356" Type="http://schemas.openxmlformats.org/officeDocument/2006/relationships/hyperlink" Target="https://reht.app-metrobus.com/media/files/V.P._ARROYO_HERNANDEZ_PATSY_VIRIDIANA.pdf" TargetMode="External"/><Relationship Id="rId95" Type="http://schemas.openxmlformats.org/officeDocument/2006/relationships/hyperlink" Target="https://reht.app-metrobus.com/media/files/V.P._ARROYO_HERNANDEZ_PATSY_VIRIDIANA.pdf" TargetMode="External"/><Relationship Id="rId160" Type="http://schemas.openxmlformats.org/officeDocument/2006/relationships/hyperlink" Target="https://reht.app-metrobus.com/media/files/V.P._ARROYO_HERNANDEZ_PATSY_VIRIDIANA.pdf" TargetMode="External"/><Relationship Id="rId216" Type="http://schemas.openxmlformats.org/officeDocument/2006/relationships/hyperlink" Target="https://reht.app-metrobus.com/media/files/V.P._ARROYO_HERNANDEZ_PATSY_VIRIDIANA.pdf" TargetMode="External"/><Relationship Id="rId258" Type="http://schemas.openxmlformats.org/officeDocument/2006/relationships/hyperlink" Target="https://reht.app-metrobus.com/media/files/V.P._ARROYO_HERNANDEZ_PATSY_VIRIDIANA.pdf" TargetMode="External"/><Relationship Id="rId22" Type="http://schemas.openxmlformats.org/officeDocument/2006/relationships/hyperlink" Target="https://reht.app-metrobus.com/media/files/MAYO_1_BARRAGAN_ESCALER_VIRGINIA.pdf" TargetMode="External"/><Relationship Id="rId64" Type="http://schemas.openxmlformats.org/officeDocument/2006/relationships/hyperlink" Target="https://reht.app-metrobus.com/media/files/V.P._ARROYO_HERNANDEZ_PATSY_VIRIDIANA.pdf" TargetMode="External"/><Relationship Id="rId118" Type="http://schemas.openxmlformats.org/officeDocument/2006/relationships/hyperlink" Target="https://reht.app-metrobus.com/media/files/V.P._ARROYO_HERNANDEZ_PATSY_VIRIDIANA.pdf" TargetMode="External"/><Relationship Id="rId325" Type="http://schemas.openxmlformats.org/officeDocument/2006/relationships/hyperlink" Target="https://reht.app-metrobus.com/media/files/V.P._ARROYO_HERNANDEZ_PATSY_VIRIDIANA.pdf" TargetMode="External"/><Relationship Id="rId367" Type="http://schemas.openxmlformats.org/officeDocument/2006/relationships/hyperlink" Target="https://reht.app-metrobus.com/media/files/V.P._ARROYO_HERNANDEZ_PATSY_VIRIDIANA.pdf" TargetMode="External"/><Relationship Id="rId171" Type="http://schemas.openxmlformats.org/officeDocument/2006/relationships/hyperlink" Target="https://reht.app-metrobus.com/media/files/V.P._ARROYO_HERNANDEZ_PATSY_VIRIDIANA.pdf" TargetMode="External"/><Relationship Id="rId227" Type="http://schemas.openxmlformats.org/officeDocument/2006/relationships/hyperlink" Target="https://reht.app-metrobus.com/media/files/V.P._ARROYO_HERNANDEZ_PATSY_VIRIDIANA.pdf" TargetMode="External"/><Relationship Id="rId269" Type="http://schemas.openxmlformats.org/officeDocument/2006/relationships/hyperlink" Target="https://reht.app-metrobus.com/media/files/V.P._ARROYO_HERNANDEZ_PATSY_VIRIDIANA.pdf" TargetMode="External"/><Relationship Id="rId33" Type="http://schemas.openxmlformats.org/officeDocument/2006/relationships/hyperlink" Target="https://reht.app-metrobus.com/media/files/MAYO_1_SOLIS_RESENDIZ_FERNANDO.pdf" TargetMode="External"/><Relationship Id="rId129" Type="http://schemas.openxmlformats.org/officeDocument/2006/relationships/hyperlink" Target="https://reht.app-metrobus.com/media/files/V.P._ARROYO_HERNANDEZ_PATSY_VIRIDIANA.pdf" TargetMode="External"/><Relationship Id="rId280" Type="http://schemas.openxmlformats.org/officeDocument/2006/relationships/hyperlink" Target="https://reht.app-metrobus.com/media/files/V.P._ARROYO_HERNANDEZ_PATSY_VIRIDIANA.pdf" TargetMode="External"/><Relationship Id="rId336" Type="http://schemas.openxmlformats.org/officeDocument/2006/relationships/hyperlink" Target="https://reht.app-metrobus.com/media/files/V.P._ARROYO_HERNANDEZ_PATSY_VIRIDIANA.pdf" TargetMode="External"/><Relationship Id="rId75" Type="http://schemas.openxmlformats.org/officeDocument/2006/relationships/hyperlink" Target="https://reht.app-metrobus.com/media/files/V.P._ARROYO_HERNANDEZ_PATSY_VIRIDIANA.pdf" TargetMode="External"/><Relationship Id="rId140" Type="http://schemas.openxmlformats.org/officeDocument/2006/relationships/hyperlink" Target="https://reht.app-metrobus.com/media/files/V.P._ARROYO_HERNANDEZ_PATSY_VIRIDIANA.pdf" TargetMode="External"/><Relationship Id="rId182" Type="http://schemas.openxmlformats.org/officeDocument/2006/relationships/hyperlink" Target="https://reht.app-metrobus.com/media/files/V.P._ARROYO_HERNANDEZ_PATSY_VIRIDIANA.pdf" TargetMode="External"/><Relationship Id="rId6" Type="http://schemas.openxmlformats.org/officeDocument/2006/relationships/hyperlink" Target="https://reht.app-metrobus.com/media/files/V.P.DEGOLLADO_ELIZALDE_GARRE_2.pdf" TargetMode="External"/><Relationship Id="rId238" Type="http://schemas.openxmlformats.org/officeDocument/2006/relationships/hyperlink" Target="https://reht.app-metrobus.com/media/files/V.P._ARROYO_HERNANDEZ_PATSY_VIRIDIANA.pdf" TargetMode="External"/><Relationship Id="rId291" Type="http://schemas.openxmlformats.org/officeDocument/2006/relationships/hyperlink" Target="https://reht.app-metrobus.com/media/files/V.P._ARROYO_HERNANDEZ_PATSY_VIRIDIANA.pdf" TargetMode="External"/><Relationship Id="rId305" Type="http://schemas.openxmlformats.org/officeDocument/2006/relationships/hyperlink" Target="https://reht.app-metrobus.com/media/files/V.P._ARROYO_HERNANDEZ_PATSY_VIRIDIANA.pdf" TargetMode="External"/><Relationship Id="rId347" Type="http://schemas.openxmlformats.org/officeDocument/2006/relationships/hyperlink" Target="https://reht.app-metrobus.com/media/files/V.P._ARROYO_HERNANDEZ_PATSY_VIRIDIANA.pdf" TargetMode="External"/><Relationship Id="rId44" Type="http://schemas.openxmlformats.org/officeDocument/2006/relationships/hyperlink" Target="https://reht.app-metrobus.com/media/files/V.P.REYES_ISIDRO_MARITZA.pdf" TargetMode="External"/><Relationship Id="rId86" Type="http://schemas.openxmlformats.org/officeDocument/2006/relationships/hyperlink" Target="https://reht.app-metrobus.com/media/files/V.P._ARROYO_HERNANDEZ_PATSY_VIRIDIANA.pdf" TargetMode="External"/><Relationship Id="rId151" Type="http://schemas.openxmlformats.org/officeDocument/2006/relationships/hyperlink" Target="https://reht.app-metrobus.com/media/files/V.P._ARROYO_HERNANDEZ_PATSY_VIRIDIANA.pdf" TargetMode="External"/><Relationship Id="rId193" Type="http://schemas.openxmlformats.org/officeDocument/2006/relationships/hyperlink" Target="https://reht.app-metrobus.com/media/files/V.P._ARROYO_HERNANDEZ_PATSY_VIRIDIANA.pdf" TargetMode="External"/><Relationship Id="rId207" Type="http://schemas.openxmlformats.org/officeDocument/2006/relationships/hyperlink" Target="https://reht.app-metrobus.com/media/files/V.P._ARROYO_HERNANDEZ_PATSY_VIRIDIANA.pdf" TargetMode="External"/><Relationship Id="rId249" Type="http://schemas.openxmlformats.org/officeDocument/2006/relationships/hyperlink" Target="https://reht.app-metrobus.com/media/files/V.P._ARROYO_HERNANDEZ_PATSY_VIRIDIANA.pdf" TargetMode="External"/><Relationship Id="rId13" Type="http://schemas.openxmlformats.org/officeDocument/2006/relationships/hyperlink" Target="https://reht.app-metrobus.com/media/files/ABRIL_1_TELLEZ_REYES_JESSICA.pdf" TargetMode="External"/><Relationship Id="rId109" Type="http://schemas.openxmlformats.org/officeDocument/2006/relationships/hyperlink" Target="https://reht.app-metrobus.com/media/files/V.P._ARROYO_HERNANDEZ_PATSY_VIRIDIANA.pdf" TargetMode="External"/><Relationship Id="rId260" Type="http://schemas.openxmlformats.org/officeDocument/2006/relationships/hyperlink" Target="https://reht.app-metrobus.com/media/files/V.P._ARROYO_HERNANDEZ_PATSY_VIRIDIANA.pdf" TargetMode="External"/><Relationship Id="rId316" Type="http://schemas.openxmlformats.org/officeDocument/2006/relationships/hyperlink" Target="https://reht.app-metrobus.com/media/files/V.P._ARROYO_HERNANDEZ_PATSY_VIRIDIANA.pdf" TargetMode="External"/><Relationship Id="rId55" Type="http://schemas.openxmlformats.org/officeDocument/2006/relationships/hyperlink" Target="https://reht.app-metrobus.com/media/files/JUNIO_1_GARC%C3%8DA_LOPEZ_NORMA.pdf" TargetMode="External"/><Relationship Id="rId97" Type="http://schemas.openxmlformats.org/officeDocument/2006/relationships/hyperlink" Target="https://reht.app-metrobus.com/media/files/V.P._ARROYO_HERNANDEZ_PATSY_VIRIDIANA.pdf" TargetMode="External"/><Relationship Id="rId120" Type="http://schemas.openxmlformats.org/officeDocument/2006/relationships/hyperlink" Target="https://reht.app-metrobus.com/media/files/V.P._ARROYO_HERNANDEZ_PATSY_VIRIDIANA.pdf" TargetMode="External"/><Relationship Id="rId358" Type="http://schemas.openxmlformats.org/officeDocument/2006/relationships/hyperlink" Target="https://reht.app-metrobus.com/media/files/V.P._ARROYO_HERNANDEZ_PATSY_VIRIDIANA.pdf" TargetMode="External"/><Relationship Id="rId162" Type="http://schemas.openxmlformats.org/officeDocument/2006/relationships/hyperlink" Target="https://reht.app-metrobus.com/media/files/V.P._ARROYO_HERNANDEZ_PATSY_VIRIDIANA.pdf" TargetMode="External"/><Relationship Id="rId218" Type="http://schemas.openxmlformats.org/officeDocument/2006/relationships/hyperlink" Target="https://reht.app-metrobus.com/media/files/V.P._ARROYO_HERNANDEZ_PATSY_VIRIDIANA.pdf" TargetMode="External"/><Relationship Id="rId271" Type="http://schemas.openxmlformats.org/officeDocument/2006/relationships/hyperlink" Target="https://reht.app-metrobus.com/media/files/V.P._ARROYO_HERNANDEZ_PATSY_VIRIDIANA.pdf" TargetMode="External"/><Relationship Id="rId24" Type="http://schemas.openxmlformats.org/officeDocument/2006/relationships/hyperlink" Target="https://reht.app-metrobus.com/media/files/MAYO_1_DE_JESUS_AYALA_ROXANA.pdf" TargetMode="External"/><Relationship Id="rId66" Type="http://schemas.openxmlformats.org/officeDocument/2006/relationships/hyperlink" Target="https://reht.app-metrobus.com/media/files/V.P._ARROYO_HERNANDEZ_PATSY_VIRIDIANA.pdf" TargetMode="External"/><Relationship Id="rId131" Type="http://schemas.openxmlformats.org/officeDocument/2006/relationships/hyperlink" Target="https://reht.app-metrobus.com/media/files/V.P._ARROYO_HERNANDEZ_PATSY_VIRIDIANA.pdf" TargetMode="External"/><Relationship Id="rId327" Type="http://schemas.openxmlformats.org/officeDocument/2006/relationships/hyperlink" Target="https://reht.app-metrobus.com/media/files/V.P._ARROYO_HERNANDEZ_PATSY_VIRIDIANA.pdf" TargetMode="External"/><Relationship Id="rId369" Type="http://schemas.openxmlformats.org/officeDocument/2006/relationships/vmlDrawing" Target="../drawings/vmlDrawing1.vml"/><Relationship Id="rId173" Type="http://schemas.openxmlformats.org/officeDocument/2006/relationships/hyperlink" Target="https://reht.app-metrobus.com/media/files/V.P._ARROYO_HERNANDEZ_PATSY_VIRIDIANA.pdf" TargetMode="External"/><Relationship Id="rId229" Type="http://schemas.openxmlformats.org/officeDocument/2006/relationships/hyperlink" Target="https://reht.app-metrobus.com/media/files/V.P._ARROYO_HERNANDEZ_PATSY_VIRIDIANA.pdf" TargetMode="External"/><Relationship Id="rId240" Type="http://schemas.openxmlformats.org/officeDocument/2006/relationships/hyperlink" Target="https://reht.app-metrobus.com/media/files/V.P._ARROYO_HERNANDEZ_PATSY_VIRIDIANA.pdf" TargetMode="External"/><Relationship Id="rId35" Type="http://schemas.openxmlformats.org/officeDocument/2006/relationships/hyperlink" Target="https://reht.app-metrobus.com/media/files/MAYO_2_VALENTIN_ANDRES_LUISA_ADRIANA.pdf" TargetMode="External"/><Relationship Id="rId77" Type="http://schemas.openxmlformats.org/officeDocument/2006/relationships/hyperlink" Target="https://reht.app-metrobus.com/media/files/V.P._ARROYO_HERNANDEZ_PATSY_VIRIDIANA.pdf" TargetMode="External"/><Relationship Id="rId100" Type="http://schemas.openxmlformats.org/officeDocument/2006/relationships/hyperlink" Target="https://reht.app-metrobus.com/media/files/V.P._ARROYO_HERNANDEZ_PATSY_VIRIDIANA.pdf" TargetMode="External"/><Relationship Id="rId282" Type="http://schemas.openxmlformats.org/officeDocument/2006/relationships/hyperlink" Target="https://reht.app-metrobus.com/media/files/V.P._ARROYO_HERNANDEZ_PATSY_VIRIDIANA.pdf" TargetMode="External"/><Relationship Id="rId338" Type="http://schemas.openxmlformats.org/officeDocument/2006/relationships/hyperlink" Target="https://reht.app-metrobus.com/media/files/V.P._ARROYO_HERNANDEZ_PATSY_VIRIDIANA.pdf" TargetMode="External"/><Relationship Id="rId8" Type="http://schemas.openxmlformats.org/officeDocument/2006/relationships/hyperlink" Target="https://reht.app-metrobus.com/media/files/ABRIL_1_DUQUE_MOLINA_JOSE_LUIS.pdf" TargetMode="External"/><Relationship Id="rId142" Type="http://schemas.openxmlformats.org/officeDocument/2006/relationships/hyperlink" Target="https://reht.app-metrobus.com/media/files/V.P._ARROYO_HERNANDEZ_PATSY_VIRIDIANA.pdf" TargetMode="External"/><Relationship Id="rId184" Type="http://schemas.openxmlformats.org/officeDocument/2006/relationships/hyperlink" Target="https://reht.app-metrobus.com/media/files/V.P._ARROYO_HERNANDEZ_PATSY_VIRIDIANA.pdf" TargetMode="External"/><Relationship Id="rId251" Type="http://schemas.openxmlformats.org/officeDocument/2006/relationships/hyperlink" Target="https://reht.app-metrobus.com/media/files/V.P._ARROYO_HERNANDEZ_PATSY_VIRIDIANA.pdf" TargetMode="External"/><Relationship Id="rId46" Type="http://schemas.openxmlformats.org/officeDocument/2006/relationships/hyperlink" Target="https://reht.app-metrobus.com/media/files/MAYO_16_MATEO_ANGEL_CARLOS_ENRIQUE.pdf" TargetMode="External"/><Relationship Id="rId293" Type="http://schemas.openxmlformats.org/officeDocument/2006/relationships/hyperlink" Target="https://reht.app-metrobus.com/media/files/V.P._ARROYO_HERNANDEZ_PATSY_VIRIDIANA.pdf" TargetMode="External"/><Relationship Id="rId307" Type="http://schemas.openxmlformats.org/officeDocument/2006/relationships/hyperlink" Target="https://reht.app-metrobus.com/media/files/V.P._ARROYO_HERNANDEZ_PATSY_VIRIDIANA.pdf" TargetMode="External"/><Relationship Id="rId349" Type="http://schemas.openxmlformats.org/officeDocument/2006/relationships/hyperlink" Target="https://reht.app-metrobus.com/media/files/V.P._ARROYO_HERNANDEZ_PATSY_VIRIDIANA.pdf" TargetMode="External"/><Relationship Id="rId88" Type="http://schemas.openxmlformats.org/officeDocument/2006/relationships/hyperlink" Target="https://reht.app-metrobus.com/media/files/V.P._ARROYO_HERNANDEZ_PATSY_VIRIDIANA.pdf" TargetMode="External"/><Relationship Id="rId111" Type="http://schemas.openxmlformats.org/officeDocument/2006/relationships/hyperlink" Target="https://reht.app-metrobus.com/media/files/V.P._ARROYO_HERNANDEZ_PATSY_VIRIDIANA.pdf" TargetMode="External"/><Relationship Id="rId153" Type="http://schemas.openxmlformats.org/officeDocument/2006/relationships/hyperlink" Target="https://reht.app-metrobus.com/media/files/V.P._ARROYO_HERNANDEZ_PATSY_VIRIDIANA.pdf" TargetMode="External"/><Relationship Id="rId195" Type="http://schemas.openxmlformats.org/officeDocument/2006/relationships/hyperlink" Target="https://reht.app-metrobus.com/media/files/V.P._ARROYO_HERNANDEZ_PATSY_VIRIDIANA.pdf" TargetMode="External"/><Relationship Id="rId209" Type="http://schemas.openxmlformats.org/officeDocument/2006/relationships/hyperlink" Target="https://reht.app-metrobus.com/media/files/V.P._ARROYO_HERNANDEZ_PATSY_VIRIDIANA.pdf" TargetMode="External"/><Relationship Id="rId360" Type="http://schemas.openxmlformats.org/officeDocument/2006/relationships/hyperlink" Target="https://reht.app-metrobus.com/media/files/V.P._ARROYO_HERNANDEZ_PATSY_VIRIDIANA.pdf" TargetMode="External"/><Relationship Id="rId220" Type="http://schemas.openxmlformats.org/officeDocument/2006/relationships/hyperlink" Target="https://reht.app-metrobus.com/media/files/V.P._ARROYO_HERNANDEZ_PATSY_VIRIDIANA.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4E349-3399-4871-9C6E-9A71A4EFAF1C}">
  <dimension ref="A1:V314"/>
  <sheetViews>
    <sheetView tabSelected="1" topLeftCell="A2" workbookViewId="0">
      <selection activeCell="V8" sqref="V8"/>
    </sheetView>
  </sheetViews>
  <sheetFormatPr baseColWidth="10" defaultColWidth="9.140625" defaultRowHeight="15" x14ac:dyDescent="0.25"/>
  <cols>
    <col min="1" max="1" width="8" bestFit="1" customWidth="1"/>
    <col min="2" max="2" width="15" customWidth="1"/>
    <col min="3" max="3" width="15.140625" customWidth="1"/>
    <col min="4" max="4" width="27.140625" customWidth="1"/>
    <col min="5" max="5" width="15.85546875" customWidth="1"/>
    <col min="6" max="7" width="22.7109375" customWidth="1"/>
    <col min="8" max="8" width="18.28515625" customWidth="1"/>
    <col min="9" max="9" width="21" customWidth="1"/>
    <col min="10" max="10" width="17.7109375" bestFit="1" customWidth="1"/>
    <col min="11" max="11" width="21" bestFit="1" customWidth="1"/>
    <col min="12" max="12" width="16.28515625" customWidth="1"/>
    <col min="13" max="13" width="17.85546875" customWidth="1"/>
    <col min="14" max="14" width="53.42578125" hidden="1" customWidth="1"/>
    <col min="15" max="15" width="22.42578125" customWidth="1"/>
    <col min="16" max="16" width="17.42578125" bestFit="1" customWidth="1"/>
    <col min="17" max="17" width="21.5703125" bestFit="1" customWidth="1"/>
    <col min="18" max="18" width="71.42578125" bestFit="1" customWidth="1"/>
    <col min="19" max="19" width="39.28515625" customWidth="1"/>
    <col min="20" max="20" width="17.5703125" bestFit="1" customWidth="1"/>
    <col min="21" max="21" width="20" bestFit="1" customWidth="1"/>
    <col min="22" max="22" width="8" bestFit="1" customWidth="1"/>
  </cols>
  <sheetData>
    <row r="1" spans="1:22" hidden="1" x14ac:dyDescent="0.25">
      <c r="A1" t="s">
        <v>0</v>
      </c>
    </row>
    <row r="2" spans="1:22" x14ac:dyDescent="0.25">
      <c r="A2" s="11" t="s">
        <v>1</v>
      </c>
      <c r="B2" s="12"/>
      <c r="C2" s="12"/>
      <c r="D2" s="11" t="s">
        <v>2</v>
      </c>
      <c r="E2" s="12"/>
      <c r="F2" s="12"/>
      <c r="H2" s="11" t="s">
        <v>3</v>
      </c>
      <c r="I2" s="12"/>
    </row>
    <row r="3" spans="1:22" x14ac:dyDescent="0.25">
      <c r="A3" s="13" t="s">
        <v>4</v>
      </c>
      <c r="B3" s="12"/>
      <c r="C3" s="12"/>
      <c r="D3" s="13" t="s">
        <v>5</v>
      </c>
      <c r="E3" s="12"/>
      <c r="F3" s="12"/>
      <c r="H3" s="13" t="s">
        <v>6</v>
      </c>
      <c r="I3" s="12"/>
    </row>
    <row r="4" spans="1:22" hidden="1" x14ac:dyDescent="0.25">
      <c r="A4" t="s">
        <v>7</v>
      </c>
      <c r="B4" t="s">
        <v>8</v>
      </c>
      <c r="C4" t="s">
        <v>8</v>
      </c>
      <c r="D4" t="s">
        <v>9</v>
      </c>
      <c r="E4" t="s">
        <v>7</v>
      </c>
      <c r="F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11" t="s">
        <v>36</v>
      </c>
      <c r="B6" s="12"/>
      <c r="C6" s="12"/>
      <c r="D6" s="12"/>
      <c r="E6" s="12"/>
      <c r="F6" s="12"/>
      <c r="G6" s="12"/>
      <c r="H6" s="12"/>
      <c r="I6" s="12"/>
      <c r="J6" s="12"/>
      <c r="K6" s="12"/>
      <c r="L6" s="12"/>
      <c r="M6" s="12"/>
      <c r="N6" s="12"/>
      <c r="O6" s="12"/>
      <c r="P6" s="12"/>
      <c r="Q6" s="12"/>
      <c r="R6" s="12"/>
      <c r="S6" s="12"/>
      <c r="T6" s="12"/>
      <c r="U6" s="12"/>
      <c r="V6" s="12"/>
    </row>
    <row r="7" spans="1:22" ht="51.7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x14ac:dyDescent="0.25">
      <c r="A8">
        <v>2023</v>
      </c>
      <c r="B8" s="2">
        <v>45017</v>
      </c>
      <c r="C8" s="2">
        <v>45107</v>
      </c>
      <c r="D8" t="s">
        <v>60</v>
      </c>
      <c r="E8">
        <v>1211</v>
      </c>
      <c r="F8" t="s">
        <v>495</v>
      </c>
      <c r="G8" t="s">
        <v>194</v>
      </c>
      <c r="H8" t="s">
        <v>496</v>
      </c>
      <c r="I8" t="s">
        <v>61</v>
      </c>
      <c r="J8" t="s">
        <v>497</v>
      </c>
      <c r="K8" s="6" t="s">
        <v>498</v>
      </c>
      <c r="L8" s="2">
        <v>45017</v>
      </c>
      <c r="M8" s="2">
        <v>45289</v>
      </c>
      <c r="N8" s="3" t="s">
        <v>415</v>
      </c>
      <c r="O8" s="4">
        <v>13237</v>
      </c>
      <c r="P8" s="4">
        <f>O8*8.9666</f>
        <v>118690.8842</v>
      </c>
      <c r="Q8" t="s">
        <v>67</v>
      </c>
      <c r="R8" s="5" t="s">
        <v>924</v>
      </c>
      <c r="S8" t="s">
        <v>1098</v>
      </c>
      <c r="T8" s="2">
        <v>45146</v>
      </c>
      <c r="U8" s="2">
        <v>45146</v>
      </c>
      <c r="V8" t="s">
        <v>68</v>
      </c>
    </row>
    <row r="9" spans="1:22" x14ac:dyDescent="0.25">
      <c r="A9">
        <v>2023</v>
      </c>
      <c r="B9" s="2">
        <v>45017</v>
      </c>
      <c r="C9" s="2">
        <v>45107</v>
      </c>
      <c r="D9" t="s">
        <v>60</v>
      </c>
      <c r="E9">
        <v>1211</v>
      </c>
      <c r="F9" t="s">
        <v>752</v>
      </c>
      <c r="G9" t="s">
        <v>287</v>
      </c>
      <c r="H9" t="s">
        <v>87</v>
      </c>
      <c r="I9" t="s">
        <v>61</v>
      </c>
      <c r="J9" t="s">
        <v>753</v>
      </c>
      <c r="K9" s="6" t="s">
        <v>754</v>
      </c>
      <c r="L9" s="2">
        <v>44927</v>
      </c>
      <c r="M9" s="2">
        <v>45289</v>
      </c>
      <c r="N9" t="s">
        <v>755</v>
      </c>
      <c r="O9" s="4">
        <v>11480</v>
      </c>
      <c r="P9" s="4">
        <f t="shared" ref="P9:P14" si="0">O9*11.9666</f>
        <v>137376.568</v>
      </c>
      <c r="Q9" t="s">
        <v>67</v>
      </c>
      <c r="R9" s="5" t="s">
        <v>924</v>
      </c>
      <c r="S9" t="s">
        <v>1098</v>
      </c>
      <c r="T9" s="2">
        <v>45146</v>
      </c>
      <c r="U9" s="2">
        <v>45146</v>
      </c>
      <c r="V9" t="s">
        <v>68</v>
      </c>
    </row>
    <row r="10" spans="1:22" x14ac:dyDescent="0.25">
      <c r="A10">
        <v>2023</v>
      </c>
      <c r="B10" s="2">
        <v>45017</v>
      </c>
      <c r="C10" s="2">
        <v>45107</v>
      </c>
      <c r="D10" t="s">
        <v>60</v>
      </c>
      <c r="E10">
        <v>1211</v>
      </c>
      <c r="F10" t="s">
        <v>571</v>
      </c>
      <c r="G10" t="s">
        <v>401</v>
      </c>
      <c r="H10" t="s">
        <v>135</v>
      </c>
      <c r="I10" t="s">
        <v>61</v>
      </c>
      <c r="J10" t="s">
        <v>93</v>
      </c>
      <c r="K10" s="6" t="s">
        <v>572</v>
      </c>
      <c r="L10" s="2">
        <v>44927</v>
      </c>
      <c r="M10" s="2">
        <v>45289</v>
      </c>
      <c r="N10" t="s">
        <v>191</v>
      </c>
      <c r="O10" s="4">
        <v>13237</v>
      </c>
      <c r="P10" s="4">
        <f t="shared" si="0"/>
        <v>158401.8842</v>
      </c>
      <c r="Q10" t="s">
        <v>67</v>
      </c>
      <c r="R10" s="5" t="s">
        <v>924</v>
      </c>
      <c r="S10" t="s">
        <v>1098</v>
      </c>
      <c r="T10" s="2">
        <v>45146</v>
      </c>
      <c r="U10" s="2">
        <v>45146</v>
      </c>
      <c r="V10" t="s">
        <v>68</v>
      </c>
    </row>
    <row r="11" spans="1:22" x14ac:dyDescent="0.25">
      <c r="A11">
        <v>2023</v>
      </c>
      <c r="B11" s="2">
        <v>45017</v>
      </c>
      <c r="C11" s="2">
        <v>45107</v>
      </c>
      <c r="D11" t="s">
        <v>60</v>
      </c>
      <c r="E11">
        <v>1211</v>
      </c>
      <c r="F11" t="s">
        <v>877</v>
      </c>
      <c r="G11" t="s">
        <v>878</v>
      </c>
      <c r="H11" t="s">
        <v>879</v>
      </c>
      <c r="I11" t="s">
        <v>62</v>
      </c>
      <c r="J11" t="s">
        <v>880</v>
      </c>
      <c r="K11" s="6" t="s">
        <v>881</v>
      </c>
      <c r="L11" s="2">
        <v>44927</v>
      </c>
      <c r="M11" s="2">
        <v>45289</v>
      </c>
      <c r="N11" s="3" t="s">
        <v>744</v>
      </c>
      <c r="O11" s="4">
        <v>16200</v>
      </c>
      <c r="P11" s="4">
        <f t="shared" si="0"/>
        <v>193858.91999999998</v>
      </c>
      <c r="Q11" t="s">
        <v>67</v>
      </c>
      <c r="R11" s="5" t="s">
        <v>924</v>
      </c>
      <c r="S11" t="s">
        <v>1098</v>
      </c>
      <c r="T11" s="2">
        <v>45146</v>
      </c>
      <c r="U11" s="2">
        <v>45146</v>
      </c>
      <c r="V11" t="s">
        <v>68</v>
      </c>
    </row>
    <row r="12" spans="1:22" x14ac:dyDescent="0.25">
      <c r="A12">
        <v>2023</v>
      </c>
      <c r="B12" s="2">
        <v>45017</v>
      </c>
      <c r="C12" s="2">
        <v>45107</v>
      </c>
      <c r="D12" t="s">
        <v>60</v>
      </c>
      <c r="E12">
        <v>1211</v>
      </c>
      <c r="F12" t="s">
        <v>424</v>
      </c>
      <c r="G12" t="s">
        <v>425</v>
      </c>
      <c r="H12" t="s">
        <v>426</v>
      </c>
      <c r="I12" t="s">
        <v>61</v>
      </c>
      <c r="J12" t="s">
        <v>427</v>
      </c>
      <c r="K12" s="7" t="s">
        <v>428</v>
      </c>
      <c r="L12" s="2">
        <v>44927</v>
      </c>
      <c r="M12" s="2">
        <v>45289</v>
      </c>
      <c r="N12" t="s">
        <v>186</v>
      </c>
      <c r="O12" s="4">
        <v>13237</v>
      </c>
      <c r="P12" s="4">
        <f t="shared" si="0"/>
        <v>158401.8842</v>
      </c>
      <c r="Q12" t="s">
        <v>67</v>
      </c>
      <c r="R12" s="5" t="s">
        <v>924</v>
      </c>
      <c r="S12" t="s">
        <v>1098</v>
      </c>
      <c r="T12" s="2">
        <v>45146</v>
      </c>
      <c r="U12" s="2">
        <v>45146</v>
      </c>
      <c r="V12" t="s">
        <v>68</v>
      </c>
    </row>
    <row r="13" spans="1:22" x14ac:dyDescent="0.25">
      <c r="A13">
        <v>2023</v>
      </c>
      <c r="B13" s="2">
        <v>45017</v>
      </c>
      <c r="C13" s="2">
        <v>45107</v>
      </c>
      <c r="D13" t="s">
        <v>60</v>
      </c>
      <c r="E13">
        <v>1211</v>
      </c>
      <c r="F13" t="s">
        <v>234</v>
      </c>
      <c r="G13" t="s">
        <v>235</v>
      </c>
      <c r="H13" t="s">
        <v>236</v>
      </c>
      <c r="I13" t="s">
        <v>62</v>
      </c>
      <c r="J13" t="s">
        <v>237</v>
      </c>
      <c r="K13" s="6" t="s">
        <v>238</v>
      </c>
      <c r="L13" s="2">
        <v>44927</v>
      </c>
      <c r="M13" s="2">
        <v>45289</v>
      </c>
      <c r="N13" t="s">
        <v>239</v>
      </c>
      <c r="O13" s="4">
        <v>16200</v>
      </c>
      <c r="P13" s="4">
        <f t="shared" si="0"/>
        <v>193858.91999999998</v>
      </c>
      <c r="Q13" t="s">
        <v>67</v>
      </c>
      <c r="R13" s="5" t="s">
        <v>924</v>
      </c>
      <c r="S13" t="s">
        <v>1098</v>
      </c>
      <c r="T13" s="2">
        <v>45146</v>
      </c>
      <c r="U13" s="2">
        <v>45146</v>
      </c>
      <c r="V13" t="s">
        <v>68</v>
      </c>
    </row>
    <row r="14" spans="1:22" x14ac:dyDescent="0.25">
      <c r="A14">
        <v>2023</v>
      </c>
      <c r="B14" s="2">
        <v>45017</v>
      </c>
      <c r="C14" s="2">
        <v>45107</v>
      </c>
      <c r="D14" t="s">
        <v>60</v>
      </c>
      <c r="E14">
        <v>1211</v>
      </c>
      <c r="F14" t="s">
        <v>694</v>
      </c>
      <c r="G14" t="s">
        <v>312</v>
      </c>
      <c r="H14" t="s">
        <v>122</v>
      </c>
      <c r="I14" t="s">
        <v>62</v>
      </c>
      <c r="J14" t="s">
        <v>695</v>
      </c>
      <c r="K14" s="6" t="s">
        <v>696</v>
      </c>
      <c r="L14" s="2">
        <v>44927</v>
      </c>
      <c r="M14" s="2">
        <v>45289</v>
      </c>
      <c r="N14" t="s">
        <v>523</v>
      </c>
      <c r="O14" s="4">
        <v>11480</v>
      </c>
      <c r="P14" s="4">
        <f t="shared" si="0"/>
        <v>137376.568</v>
      </c>
      <c r="Q14" t="s">
        <v>67</v>
      </c>
      <c r="R14" s="5" t="s">
        <v>924</v>
      </c>
      <c r="S14" t="s">
        <v>1098</v>
      </c>
      <c r="T14" s="2">
        <v>45146</v>
      </c>
      <c r="U14" s="2">
        <v>45146</v>
      </c>
      <c r="V14" t="s">
        <v>68</v>
      </c>
    </row>
    <row r="15" spans="1:22" x14ac:dyDescent="0.25">
      <c r="A15">
        <v>2023</v>
      </c>
      <c r="B15" s="2">
        <v>45017</v>
      </c>
      <c r="C15" s="2">
        <v>45107</v>
      </c>
      <c r="D15" t="s">
        <v>60</v>
      </c>
      <c r="E15">
        <v>1211</v>
      </c>
      <c r="F15" t="s">
        <v>311</v>
      </c>
      <c r="G15" t="s">
        <v>312</v>
      </c>
      <c r="H15" t="s">
        <v>122</v>
      </c>
      <c r="I15" t="s">
        <v>62</v>
      </c>
      <c r="J15" t="s">
        <v>313</v>
      </c>
      <c r="K15" s="8" t="s">
        <v>314</v>
      </c>
      <c r="L15" s="2">
        <v>44958</v>
      </c>
      <c r="M15" s="2">
        <v>45036</v>
      </c>
      <c r="N15" s="3" t="s">
        <v>315</v>
      </c>
      <c r="O15" s="4">
        <v>11480</v>
      </c>
      <c r="P15" s="4">
        <f>O15*3</f>
        <v>34440</v>
      </c>
      <c r="Q15" t="s">
        <v>67</v>
      </c>
      <c r="R15" s="5" t="s">
        <v>924</v>
      </c>
      <c r="S15" t="s">
        <v>1098</v>
      </c>
      <c r="T15" s="2">
        <v>45146</v>
      </c>
      <c r="U15" s="2">
        <v>45146</v>
      </c>
      <c r="V15" t="s">
        <v>68</v>
      </c>
    </row>
    <row r="16" spans="1:22" x14ac:dyDescent="0.25">
      <c r="A16">
        <v>2023</v>
      </c>
      <c r="B16" s="2">
        <v>45017</v>
      </c>
      <c r="C16" s="2">
        <v>45107</v>
      </c>
      <c r="D16" t="s">
        <v>60</v>
      </c>
      <c r="E16">
        <v>1211</v>
      </c>
      <c r="F16" t="s">
        <v>311</v>
      </c>
      <c r="G16" t="s">
        <v>312</v>
      </c>
      <c r="H16" t="s">
        <v>122</v>
      </c>
      <c r="I16" t="s">
        <v>62</v>
      </c>
      <c r="J16" t="s">
        <v>313</v>
      </c>
      <c r="K16" s="5" t="s">
        <v>1253</v>
      </c>
      <c r="L16" s="2">
        <v>45047</v>
      </c>
      <c r="M16" s="2">
        <v>45289</v>
      </c>
      <c r="N16" s="3" t="s">
        <v>315</v>
      </c>
      <c r="O16" s="4">
        <v>11480</v>
      </c>
      <c r="P16" s="4">
        <f>O16*7.9666</f>
        <v>91456.567999999999</v>
      </c>
      <c r="Q16" t="s">
        <v>67</v>
      </c>
      <c r="R16" s="5" t="s">
        <v>924</v>
      </c>
      <c r="S16" t="s">
        <v>1098</v>
      </c>
      <c r="T16" s="2">
        <v>45146</v>
      </c>
      <c r="U16" s="2">
        <v>45146</v>
      </c>
      <c r="V16" t="s">
        <v>68</v>
      </c>
    </row>
    <row r="17" spans="1:22" x14ac:dyDescent="0.25">
      <c r="A17">
        <v>2023</v>
      </c>
      <c r="B17" s="2">
        <v>45017</v>
      </c>
      <c r="C17" s="2">
        <v>45107</v>
      </c>
      <c r="D17" t="s">
        <v>60</v>
      </c>
      <c r="E17">
        <v>1211</v>
      </c>
      <c r="F17" t="s">
        <v>476</v>
      </c>
      <c r="G17" t="s">
        <v>933</v>
      </c>
      <c r="H17" t="s">
        <v>477</v>
      </c>
      <c r="I17" t="s">
        <v>61</v>
      </c>
      <c r="J17" t="s">
        <v>478</v>
      </c>
      <c r="K17" s="8" t="s">
        <v>1285</v>
      </c>
      <c r="L17" s="2">
        <v>45017</v>
      </c>
      <c r="M17" s="2">
        <v>45289</v>
      </c>
      <c r="N17" s="3" t="s">
        <v>100</v>
      </c>
      <c r="O17" s="4">
        <v>16200</v>
      </c>
      <c r="P17" s="4">
        <f>O17*8.9666</f>
        <v>145258.91999999998</v>
      </c>
      <c r="Q17" t="s">
        <v>67</v>
      </c>
      <c r="R17" s="5" t="s">
        <v>924</v>
      </c>
      <c r="S17" t="s">
        <v>1098</v>
      </c>
      <c r="T17" s="2">
        <v>45146</v>
      </c>
      <c r="U17" s="2">
        <v>45146</v>
      </c>
      <c r="V17" t="s">
        <v>68</v>
      </c>
    </row>
    <row r="18" spans="1:22" x14ac:dyDescent="0.25">
      <c r="A18">
        <v>2023</v>
      </c>
      <c r="B18" s="2">
        <v>45017</v>
      </c>
      <c r="C18" s="2">
        <v>45107</v>
      </c>
      <c r="D18" t="s">
        <v>60</v>
      </c>
      <c r="E18">
        <v>1211</v>
      </c>
      <c r="F18" t="s">
        <v>210</v>
      </c>
      <c r="G18" t="s">
        <v>299</v>
      </c>
      <c r="H18" t="s">
        <v>180</v>
      </c>
      <c r="I18" t="s">
        <v>61</v>
      </c>
      <c r="J18" t="s">
        <v>211</v>
      </c>
      <c r="K18" s="6" t="s">
        <v>212</v>
      </c>
      <c r="L18" s="2">
        <v>44927</v>
      </c>
      <c r="M18" s="2">
        <v>45289</v>
      </c>
      <c r="N18" s="3" t="s">
        <v>213</v>
      </c>
      <c r="O18" s="4">
        <v>13939</v>
      </c>
      <c r="P18" s="4">
        <f>O18*11.9666</f>
        <v>166802.4374</v>
      </c>
      <c r="Q18" t="s">
        <v>67</v>
      </c>
      <c r="R18" s="5" t="s">
        <v>924</v>
      </c>
      <c r="S18" t="s">
        <v>1098</v>
      </c>
      <c r="T18" s="2">
        <v>45146</v>
      </c>
      <c r="U18" s="2">
        <v>45146</v>
      </c>
      <c r="V18" t="s">
        <v>68</v>
      </c>
    </row>
    <row r="19" spans="1:22" x14ac:dyDescent="0.25">
      <c r="A19">
        <v>2023</v>
      </c>
      <c r="B19" s="2">
        <v>45017</v>
      </c>
      <c r="C19" s="2">
        <v>45107</v>
      </c>
      <c r="D19" t="s">
        <v>60</v>
      </c>
      <c r="E19">
        <v>1211</v>
      </c>
      <c r="F19" t="s">
        <v>344</v>
      </c>
      <c r="G19" t="s">
        <v>1125</v>
      </c>
      <c r="H19" t="s">
        <v>345</v>
      </c>
      <c r="I19" t="s">
        <v>61</v>
      </c>
      <c r="J19" t="s">
        <v>346</v>
      </c>
      <c r="K19" s="6" t="s">
        <v>347</v>
      </c>
      <c r="L19" s="2">
        <v>44927</v>
      </c>
      <c r="M19" s="2">
        <v>45289</v>
      </c>
      <c r="N19" s="3" t="s">
        <v>275</v>
      </c>
      <c r="O19" s="4">
        <v>13939</v>
      </c>
      <c r="P19" s="4">
        <f>O19*11.9666</f>
        <v>166802.4374</v>
      </c>
      <c r="Q19" t="s">
        <v>67</v>
      </c>
      <c r="R19" s="5" t="s">
        <v>924</v>
      </c>
      <c r="S19" t="s">
        <v>1098</v>
      </c>
      <c r="T19" s="2">
        <v>45146</v>
      </c>
      <c r="U19" s="2">
        <v>45146</v>
      </c>
      <c r="V19" t="s">
        <v>68</v>
      </c>
    </row>
    <row r="20" spans="1:22" x14ac:dyDescent="0.25">
      <c r="A20">
        <v>2023</v>
      </c>
      <c r="B20" s="2">
        <v>45017</v>
      </c>
      <c r="C20" s="2">
        <v>45107</v>
      </c>
      <c r="D20" t="s">
        <v>60</v>
      </c>
      <c r="E20">
        <v>1211</v>
      </c>
      <c r="F20" t="s">
        <v>637</v>
      </c>
      <c r="G20" t="s">
        <v>638</v>
      </c>
      <c r="H20" t="s">
        <v>97</v>
      </c>
      <c r="I20" t="s">
        <v>61</v>
      </c>
      <c r="J20" t="s">
        <v>639</v>
      </c>
      <c r="K20" s="5" t="s">
        <v>640</v>
      </c>
      <c r="L20" s="2">
        <v>44927</v>
      </c>
      <c r="M20" s="2">
        <v>45289</v>
      </c>
      <c r="N20" t="s">
        <v>167</v>
      </c>
      <c r="O20" s="4">
        <v>16200</v>
      </c>
      <c r="P20" s="4">
        <f>O20*11.9666</f>
        <v>193858.91999999998</v>
      </c>
      <c r="Q20" t="s">
        <v>67</v>
      </c>
      <c r="R20" s="5" t="s">
        <v>924</v>
      </c>
      <c r="S20" t="s">
        <v>1098</v>
      </c>
      <c r="T20" s="2">
        <v>45146</v>
      </c>
      <c r="U20" s="2">
        <v>45146</v>
      </c>
      <c r="V20" t="s">
        <v>68</v>
      </c>
    </row>
    <row r="21" spans="1:22" x14ac:dyDescent="0.25">
      <c r="A21">
        <v>2023</v>
      </c>
      <c r="B21" s="2">
        <v>45017</v>
      </c>
      <c r="C21" s="2">
        <v>45107</v>
      </c>
      <c r="D21" t="s">
        <v>60</v>
      </c>
      <c r="E21">
        <v>1211</v>
      </c>
      <c r="F21" t="s">
        <v>1126</v>
      </c>
      <c r="G21" t="s">
        <v>600</v>
      </c>
      <c r="H21" t="s">
        <v>601</v>
      </c>
      <c r="I21" t="s">
        <v>61</v>
      </c>
      <c r="J21" t="s">
        <v>664</v>
      </c>
      <c r="K21" s="6" t="s">
        <v>665</v>
      </c>
      <c r="L21" s="2">
        <v>44927</v>
      </c>
      <c r="M21" s="2">
        <v>45289</v>
      </c>
      <c r="N21" s="3" t="s">
        <v>652</v>
      </c>
      <c r="O21" s="4">
        <v>18700</v>
      </c>
      <c r="P21" s="4">
        <f t="shared" ref="P21" si="1">O21*11.97</f>
        <v>223839</v>
      </c>
      <c r="Q21" t="s">
        <v>67</v>
      </c>
      <c r="R21" s="5" t="s">
        <v>924</v>
      </c>
      <c r="S21" t="s">
        <v>1098</v>
      </c>
      <c r="T21" s="2">
        <v>45146</v>
      </c>
      <c r="U21" s="2">
        <v>45146</v>
      </c>
      <c r="V21" t="s">
        <v>68</v>
      </c>
    </row>
    <row r="22" spans="1:22" x14ac:dyDescent="0.25">
      <c r="A22">
        <v>2023</v>
      </c>
      <c r="B22" s="2">
        <v>45017</v>
      </c>
      <c r="C22" s="2">
        <v>45107</v>
      </c>
      <c r="D22" t="s">
        <v>60</v>
      </c>
      <c r="E22">
        <v>1211</v>
      </c>
      <c r="F22" t="s">
        <v>80</v>
      </c>
      <c r="G22" t="s">
        <v>600</v>
      </c>
      <c r="H22" t="s">
        <v>601</v>
      </c>
      <c r="I22" t="s">
        <v>62</v>
      </c>
      <c r="J22" t="s">
        <v>602</v>
      </c>
      <c r="K22" s="8" t="s">
        <v>1228</v>
      </c>
      <c r="L22" s="2">
        <v>45047</v>
      </c>
      <c r="M22" s="2">
        <v>45289</v>
      </c>
      <c r="N22" t="s">
        <v>603</v>
      </c>
      <c r="O22" s="4">
        <v>13237</v>
      </c>
      <c r="P22" s="4">
        <f>O22*7.9666</f>
        <v>105453.8842</v>
      </c>
      <c r="Q22" t="s">
        <v>67</v>
      </c>
      <c r="R22" s="5" t="s">
        <v>924</v>
      </c>
      <c r="S22" t="s">
        <v>1098</v>
      </c>
      <c r="T22" s="2">
        <v>45146</v>
      </c>
      <c r="U22" s="2">
        <v>45146</v>
      </c>
      <c r="V22" t="s">
        <v>68</v>
      </c>
    </row>
    <row r="23" spans="1:22" x14ac:dyDescent="0.25">
      <c r="A23">
        <v>2023</v>
      </c>
      <c r="B23" s="2">
        <v>45017</v>
      </c>
      <c r="C23" s="2">
        <v>45107</v>
      </c>
      <c r="D23" t="s">
        <v>60</v>
      </c>
      <c r="E23">
        <v>1211</v>
      </c>
      <c r="F23" t="s">
        <v>1156</v>
      </c>
      <c r="G23" t="s">
        <v>1090</v>
      </c>
      <c r="H23" t="s">
        <v>1155</v>
      </c>
      <c r="I23" t="s">
        <v>61</v>
      </c>
      <c r="J23" t="s">
        <v>1157</v>
      </c>
      <c r="K23" s="6" t="s">
        <v>1260</v>
      </c>
      <c r="L23" s="2">
        <v>44986</v>
      </c>
      <c r="M23" s="9">
        <v>45077</v>
      </c>
      <c r="N23" t="s">
        <v>1110</v>
      </c>
      <c r="O23" s="4">
        <v>13237</v>
      </c>
      <c r="P23" s="4">
        <f>O23*3</f>
        <v>39711</v>
      </c>
      <c r="Q23" t="s">
        <v>67</v>
      </c>
      <c r="R23" s="5" t="s">
        <v>924</v>
      </c>
      <c r="S23" t="s">
        <v>1098</v>
      </c>
      <c r="T23" s="2">
        <v>45146</v>
      </c>
      <c r="U23" s="2">
        <v>45146</v>
      </c>
      <c r="V23" t="s">
        <v>68</v>
      </c>
    </row>
    <row r="24" spans="1:22" x14ac:dyDescent="0.25">
      <c r="A24">
        <v>2023</v>
      </c>
      <c r="B24" s="2">
        <v>45017</v>
      </c>
      <c r="C24" s="2">
        <v>45107</v>
      </c>
      <c r="D24" t="s">
        <v>60</v>
      </c>
      <c r="E24">
        <v>1211</v>
      </c>
      <c r="F24" t="s">
        <v>95</v>
      </c>
      <c r="G24" t="s">
        <v>96</v>
      </c>
      <c r="H24" t="s">
        <v>97</v>
      </c>
      <c r="I24" t="s">
        <v>61</v>
      </c>
      <c r="J24" t="s">
        <v>98</v>
      </c>
      <c r="K24" s="6" t="s">
        <v>99</v>
      </c>
      <c r="L24" s="2">
        <v>44927</v>
      </c>
      <c r="M24" s="2">
        <v>45289</v>
      </c>
      <c r="N24" s="3" t="s">
        <v>100</v>
      </c>
      <c r="O24" s="4">
        <v>16200</v>
      </c>
      <c r="P24" s="4">
        <f t="shared" ref="P24:P29" si="2">O24*11.9666</f>
        <v>193858.91999999998</v>
      </c>
      <c r="Q24" t="s">
        <v>67</v>
      </c>
      <c r="R24" s="5" t="s">
        <v>924</v>
      </c>
      <c r="S24" t="s">
        <v>1098</v>
      </c>
      <c r="T24" s="2">
        <v>45146</v>
      </c>
      <c r="U24" s="2">
        <v>45146</v>
      </c>
      <c r="V24" t="s">
        <v>68</v>
      </c>
    </row>
    <row r="25" spans="1:22" x14ac:dyDescent="0.25">
      <c r="A25">
        <v>2023</v>
      </c>
      <c r="B25" s="2">
        <v>45017</v>
      </c>
      <c r="C25" s="2">
        <v>45107</v>
      </c>
      <c r="D25" t="s">
        <v>60</v>
      </c>
      <c r="E25">
        <v>1211</v>
      </c>
      <c r="F25" t="s">
        <v>309</v>
      </c>
      <c r="G25" t="s">
        <v>550</v>
      </c>
      <c r="H25" t="s">
        <v>135</v>
      </c>
      <c r="I25" t="s">
        <v>61</v>
      </c>
      <c r="J25" t="s">
        <v>551</v>
      </c>
      <c r="K25" s="6" t="s">
        <v>552</v>
      </c>
      <c r="L25" s="2">
        <v>44927</v>
      </c>
      <c r="M25" s="2">
        <v>45289</v>
      </c>
      <c r="N25" t="s">
        <v>191</v>
      </c>
      <c r="O25" s="4">
        <v>13237</v>
      </c>
      <c r="P25" s="4">
        <f t="shared" si="2"/>
        <v>158401.8842</v>
      </c>
      <c r="Q25" t="s">
        <v>67</v>
      </c>
      <c r="R25" s="5" t="s">
        <v>924</v>
      </c>
      <c r="S25" t="s">
        <v>1098</v>
      </c>
      <c r="T25" s="2">
        <v>45146</v>
      </c>
      <c r="U25" s="2">
        <v>45146</v>
      </c>
      <c r="V25" t="s">
        <v>68</v>
      </c>
    </row>
    <row r="26" spans="1:22" x14ac:dyDescent="0.25">
      <c r="A26">
        <v>2023</v>
      </c>
      <c r="B26" s="2">
        <v>45017</v>
      </c>
      <c r="C26" s="2">
        <v>45107</v>
      </c>
      <c r="D26" t="s">
        <v>60</v>
      </c>
      <c r="E26">
        <v>1211</v>
      </c>
      <c r="F26" t="s">
        <v>1127</v>
      </c>
      <c r="G26" t="s">
        <v>874</v>
      </c>
      <c r="H26" t="s">
        <v>447</v>
      </c>
      <c r="I26" t="s">
        <v>61</v>
      </c>
      <c r="J26" t="s">
        <v>448</v>
      </c>
      <c r="K26" s="6" t="s">
        <v>449</v>
      </c>
      <c r="L26" s="2">
        <v>44927</v>
      </c>
      <c r="M26" s="2">
        <v>45289</v>
      </c>
      <c r="N26" t="s">
        <v>186</v>
      </c>
      <c r="O26" s="4">
        <v>13237</v>
      </c>
      <c r="P26" s="4">
        <f t="shared" si="2"/>
        <v>158401.8842</v>
      </c>
      <c r="Q26" t="s">
        <v>67</v>
      </c>
      <c r="R26" s="5" t="s">
        <v>924</v>
      </c>
      <c r="S26" t="s">
        <v>1098</v>
      </c>
      <c r="T26" s="2">
        <v>45146</v>
      </c>
      <c r="U26" s="2">
        <v>45146</v>
      </c>
      <c r="V26" t="s">
        <v>68</v>
      </c>
    </row>
    <row r="27" spans="1:22" x14ac:dyDescent="0.25">
      <c r="A27">
        <v>2023</v>
      </c>
      <c r="B27" s="2">
        <v>45017</v>
      </c>
      <c r="C27" s="2">
        <v>45107</v>
      </c>
      <c r="D27" t="s">
        <v>60</v>
      </c>
      <c r="E27">
        <v>1211</v>
      </c>
      <c r="F27" t="s">
        <v>172</v>
      </c>
      <c r="G27" t="s">
        <v>173</v>
      </c>
      <c r="H27" t="s">
        <v>174</v>
      </c>
      <c r="I27" t="s">
        <v>62</v>
      </c>
      <c r="J27" t="s">
        <v>175</v>
      </c>
      <c r="K27" s="6" t="s">
        <v>176</v>
      </c>
      <c r="L27" s="2">
        <v>44927</v>
      </c>
      <c r="M27" s="2">
        <v>45289</v>
      </c>
      <c r="N27" t="s">
        <v>177</v>
      </c>
      <c r="O27" s="4">
        <v>16200</v>
      </c>
      <c r="P27" s="4">
        <f t="shared" si="2"/>
        <v>193858.91999999998</v>
      </c>
      <c r="Q27" t="s">
        <v>67</v>
      </c>
      <c r="R27" s="5" t="s">
        <v>924</v>
      </c>
      <c r="S27" t="s">
        <v>1098</v>
      </c>
      <c r="T27" s="2">
        <v>45146</v>
      </c>
      <c r="U27" s="2">
        <v>45146</v>
      </c>
      <c r="V27" t="s">
        <v>68</v>
      </c>
    </row>
    <row r="28" spans="1:22" x14ac:dyDescent="0.25">
      <c r="A28">
        <v>2023</v>
      </c>
      <c r="B28" s="2">
        <v>45017</v>
      </c>
      <c r="C28" s="2">
        <v>45107</v>
      </c>
      <c r="D28" t="s">
        <v>60</v>
      </c>
      <c r="E28">
        <v>1211</v>
      </c>
      <c r="F28" t="s">
        <v>377</v>
      </c>
      <c r="G28" t="s">
        <v>378</v>
      </c>
      <c r="H28" t="s">
        <v>379</v>
      </c>
      <c r="I28" t="s">
        <v>61</v>
      </c>
      <c r="J28" t="s">
        <v>380</v>
      </c>
      <c r="K28" s="6" t="s">
        <v>381</v>
      </c>
      <c r="L28" s="2">
        <v>44927</v>
      </c>
      <c r="M28" s="2">
        <v>45289</v>
      </c>
      <c r="N28" t="s">
        <v>382</v>
      </c>
      <c r="O28" s="4">
        <v>21300</v>
      </c>
      <c r="P28" s="4">
        <f t="shared" si="2"/>
        <v>254888.58</v>
      </c>
      <c r="Q28" t="s">
        <v>67</v>
      </c>
      <c r="R28" s="5" t="s">
        <v>924</v>
      </c>
      <c r="S28" t="s">
        <v>1098</v>
      </c>
      <c r="T28" s="2">
        <v>45146</v>
      </c>
      <c r="U28" s="2">
        <v>45146</v>
      </c>
      <c r="V28" t="s">
        <v>68</v>
      </c>
    </row>
    <row r="29" spans="1:22" x14ac:dyDescent="0.25">
      <c r="A29">
        <v>2023</v>
      </c>
      <c r="B29" s="2">
        <v>45017</v>
      </c>
      <c r="C29" s="2">
        <v>45107</v>
      </c>
      <c r="D29" t="s">
        <v>60</v>
      </c>
      <c r="E29">
        <v>1211</v>
      </c>
      <c r="F29" t="s">
        <v>192</v>
      </c>
      <c r="G29" t="s">
        <v>193</v>
      </c>
      <c r="H29" t="s">
        <v>194</v>
      </c>
      <c r="I29" t="s">
        <v>62</v>
      </c>
      <c r="J29" t="s">
        <v>195</v>
      </c>
      <c r="K29" s="6" t="s">
        <v>196</v>
      </c>
      <c r="L29" s="2">
        <v>44927</v>
      </c>
      <c r="M29" s="2">
        <v>45289</v>
      </c>
      <c r="N29" t="s">
        <v>197</v>
      </c>
      <c r="O29" s="4">
        <v>16200</v>
      </c>
      <c r="P29" s="4">
        <f t="shared" si="2"/>
        <v>193858.91999999998</v>
      </c>
      <c r="Q29" t="s">
        <v>67</v>
      </c>
      <c r="R29" s="5" t="s">
        <v>924</v>
      </c>
      <c r="S29" t="s">
        <v>1098</v>
      </c>
      <c r="T29" s="2">
        <v>45146</v>
      </c>
      <c r="U29" s="2">
        <v>45146</v>
      </c>
      <c r="V29" t="s">
        <v>68</v>
      </c>
    </row>
    <row r="30" spans="1:22" x14ac:dyDescent="0.25">
      <c r="A30">
        <v>2023</v>
      </c>
      <c r="B30" s="2">
        <v>45017</v>
      </c>
      <c r="C30" s="2">
        <v>45107</v>
      </c>
      <c r="D30" t="s">
        <v>60</v>
      </c>
      <c r="E30">
        <v>1211</v>
      </c>
      <c r="F30" t="s">
        <v>192</v>
      </c>
      <c r="G30" t="s">
        <v>193</v>
      </c>
      <c r="H30" t="s">
        <v>194</v>
      </c>
      <c r="I30" t="s">
        <v>62</v>
      </c>
      <c r="J30" t="s">
        <v>1158</v>
      </c>
      <c r="K30" s="8" t="s">
        <v>1229</v>
      </c>
      <c r="L30" s="2">
        <v>45047</v>
      </c>
      <c r="M30" s="2">
        <v>45289</v>
      </c>
      <c r="N30" t="s">
        <v>197</v>
      </c>
      <c r="O30" s="4">
        <v>21300</v>
      </c>
      <c r="P30" s="4">
        <f>O30*7.9666</f>
        <v>169688.58</v>
      </c>
      <c r="Q30" t="s">
        <v>67</v>
      </c>
      <c r="R30" s="5" t="s">
        <v>924</v>
      </c>
      <c r="S30" t="s">
        <v>1098</v>
      </c>
      <c r="T30" s="2">
        <v>45146</v>
      </c>
      <c r="U30" s="2">
        <v>45146</v>
      </c>
      <c r="V30" t="s">
        <v>68</v>
      </c>
    </row>
    <row r="31" spans="1:22" x14ac:dyDescent="0.25">
      <c r="A31">
        <v>2023</v>
      </c>
      <c r="B31" s="2">
        <v>45017</v>
      </c>
      <c r="C31" s="2">
        <v>45107</v>
      </c>
      <c r="D31" t="s">
        <v>60</v>
      </c>
      <c r="E31">
        <v>1211</v>
      </c>
      <c r="F31" t="s">
        <v>111</v>
      </c>
      <c r="G31" t="s">
        <v>1128</v>
      </c>
      <c r="H31" t="s">
        <v>112</v>
      </c>
      <c r="I31" t="s">
        <v>61</v>
      </c>
      <c r="J31" t="s">
        <v>113</v>
      </c>
      <c r="K31" s="6" t="s">
        <v>114</v>
      </c>
      <c r="L31" s="2">
        <v>44927</v>
      </c>
      <c r="M31" s="2">
        <v>45289</v>
      </c>
      <c r="N31" t="s">
        <v>74</v>
      </c>
      <c r="O31" s="4">
        <v>13237</v>
      </c>
      <c r="P31" s="4">
        <f>O31*11.9666</f>
        <v>158401.8842</v>
      </c>
      <c r="Q31" t="s">
        <v>67</v>
      </c>
      <c r="R31" s="5" t="s">
        <v>924</v>
      </c>
      <c r="S31" t="s">
        <v>1098</v>
      </c>
      <c r="T31" s="2">
        <v>45146</v>
      </c>
      <c r="U31" s="2">
        <v>45146</v>
      </c>
      <c r="V31" t="s">
        <v>68</v>
      </c>
    </row>
    <row r="32" spans="1:22" x14ac:dyDescent="0.25">
      <c r="A32">
        <v>2023</v>
      </c>
      <c r="B32" s="2">
        <v>45017</v>
      </c>
      <c r="C32" s="2">
        <v>45107</v>
      </c>
      <c r="D32" t="s">
        <v>60</v>
      </c>
      <c r="E32">
        <v>1211</v>
      </c>
      <c r="F32" t="s">
        <v>342</v>
      </c>
      <c r="G32" t="s">
        <v>343</v>
      </c>
      <c r="H32" t="s">
        <v>87</v>
      </c>
      <c r="I32" t="s">
        <v>62</v>
      </c>
      <c r="J32" t="s">
        <v>310</v>
      </c>
      <c r="K32" s="6" t="s">
        <v>1259</v>
      </c>
      <c r="L32" s="2">
        <v>44986</v>
      </c>
      <c r="M32" s="2">
        <v>45289</v>
      </c>
      <c r="N32" t="s">
        <v>1099</v>
      </c>
      <c r="O32" s="4">
        <v>45300</v>
      </c>
      <c r="P32" s="4">
        <f>O32*9.9666</f>
        <v>451486.98</v>
      </c>
      <c r="Q32" t="s">
        <v>67</v>
      </c>
      <c r="R32" s="5" t="s">
        <v>924</v>
      </c>
      <c r="S32" t="s">
        <v>1098</v>
      </c>
      <c r="T32" s="2">
        <v>45146</v>
      </c>
      <c r="U32" s="2">
        <v>45146</v>
      </c>
      <c r="V32" t="s">
        <v>68</v>
      </c>
    </row>
    <row r="33" spans="1:22" x14ac:dyDescent="0.25">
      <c r="A33">
        <v>2023</v>
      </c>
      <c r="B33" s="2">
        <v>45017</v>
      </c>
      <c r="C33" s="2">
        <v>45107</v>
      </c>
      <c r="D33" t="s">
        <v>60</v>
      </c>
      <c r="E33">
        <v>1211</v>
      </c>
      <c r="F33" t="s">
        <v>767</v>
      </c>
      <c r="G33" t="s">
        <v>1129</v>
      </c>
      <c r="H33" t="s">
        <v>768</v>
      </c>
      <c r="I33" t="s">
        <v>61</v>
      </c>
      <c r="J33" t="s">
        <v>769</v>
      </c>
      <c r="K33" s="6" t="s">
        <v>770</v>
      </c>
      <c r="L33" s="2">
        <v>44927</v>
      </c>
      <c r="M33" s="2">
        <v>45289</v>
      </c>
      <c r="N33" s="3" t="s">
        <v>744</v>
      </c>
      <c r="O33" s="4">
        <v>16200</v>
      </c>
      <c r="P33" s="4">
        <f>O33*11.9666</f>
        <v>193858.91999999998</v>
      </c>
      <c r="Q33" t="s">
        <v>67</v>
      </c>
      <c r="R33" s="5" t="s">
        <v>924</v>
      </c>
      <c r="S33" t="s">
        <v>1098</v>
      </c>
      <c r="T33" s="2">
        <v>45146</v>
      </c>
      <c r="U33" s="2">
        <v>45146</v>
      </c>
      <c r="V33" t="s">
        <v>68</v>
      </c>
    </row>
    <row r="34" spans="1:22" x14ac:dyDescent="0.25">
      <c r="A34">
        <v>2023</v>
      </c>
      <c r="B34" s="2">
        <v>45017</v>
      </c>
      <c r="C34" s="2">
        <v>45107</v>
      </c>
      <c r="D34" t="s">
        <v>60</v>
      </c>
      <c r="E34">
        <v>1211</v>
      </c>
      <c r="F34" t="s">
        <v>220</v>
      </c>
      <c r="G34" t="s">
        <v>221</v>
      </c>
      <c r="H34" t="s">
        <v>222</v>
      </c>
      <c r="I34" t="s">
        <v>61</v>
      </c>
      <c r="J34" t="s">
        <v>223</v>
      </c>
      <c r="K34" s="6" t="s">
        <v>224</v>
      </c>
      <c r="L34" s="2">
        <v>44927</v>
      </c>
      <c r="M34" s="2">
        <v>45289</v>
      </c>
      <c r="N34" t="s">
        <v>213</v>
      </c>
      <c r="O34" s="4">
        <v>13939</v>
      </c>
      <c r="P34" s="4">
        <f>O34*11.9666</f>
        <v>166802.4374</v>
      </c>
      <c r="Q34" t="s">
        <v>67</v>
      </c>
      <c r="R34" s="5" t="s">
        <v>924</v>
      </c>
      <c r="S34" t="s">
        <v>1098</v>
      </c>
      <c r="T34" s="2">
        <v>45146</v>
      </c>
      <c r="U34" s="2">
        <v>45146</v>
      </c>
      <c r="V34" t="s">
        <v>68</v>
      </c>
    </row>
    <row r="35" spans="1:22" x14ac:dyDescent="0.25">
      <c r="A35">
        <v>2023</v>
      </c>
      <c r="B35" s="2">
        <v>45017</v>
      </c>
      <c r="C35" s="2">
        <v>45107</v>
      </c>
      <c r="D35" t="s">
        <v>60</v>
      </c>
      <c r="E35">
        <v>1211</v>
      </c>
      <c r="F35" t="s">
        <v>256</v>
      </c>
      <c r="G35" t="s">
        <v>257</v>
      </c>
      <c r="H35" t="s">
        <v>258</v>
      </c>
      <c r="I35" t="s">
        <v>61</v>
      </c>
      <c r="J35" t="s">
        <v>259</v>
      </c>
      <c r="K35" s="6" t="s">
        <v>260</v>
      </c>
      <c r="L35" s="2">
        <v>44927</v>
      </c>
      <c r="M35" s="2">
        <v>45289</v>
      </c>
      <c r="N35" t="s">
        <v>261</v>
      </c>
      <c r="O35" s="4">
        <v>16200</v>
      </c>
      <c r="P35" s="4">
        <f>O35*11.9666</f>
        <v>193858.91999999998</v>
      </c>
      <c r="Q35" t="s">
        <v>67</v>
      </c>
      <c r="R35" s="5" t="s">
        <v>924</v>
      </c>
      <c r="S35" t="s">
        <v>1098</v>
      </c>
      <c r="T35" s="2">
        <v>45146</v>
      </c>
      <c r="U35" s="2">
        <v>45146</v>
      </c>
      <c r="V35" t="s">
        <v>68</v>
      </c>
    </row>
    <row r="36" spans="1:22" x14ac:dyDescent="0.25">
      <c r="A36">
        <v>2023</v>
      </c>
      <c r="B36" s="2">
        <v>45017</v>
      </c>
      <c r="C36" s="2">
        <v>45107</v>
      </c>
      <c r="D36" t="s">
        <v>60</v>
      </c>
      <c r="E36">
        <v>1211</v>
      </c>
      <c r="F36" t="s">
        <v>952</v>
      </c>
      <c r="G36" t="s">
        <v>252</v>
      </c>
      <c r="H36" t="s">
        <v>953</v>
      </c>
      <c r="I36" t="s">
        <v>61</v>
      </c>
      <c r="J36" t="s">
        <v>954</v>
      </c>
      <c r="K36" s="6" t="s">
        <v>1284</v>
      </c>
      <c r="L36" s="2">
        <v>45017</v>
      </c>
      <c r="M36" s="2">
        <v>45289</v>
      </c>
      <c r="N36" t="s">
        <v>66</v>
      </c>
      <c r="O36" s="4">
        <v>13237</v>
      </c>
      <c r="P36" s="4">
        <f>O36*8.9666</f>
        <v>118690.8842</v>
      </c>
      <c r="Q36" t="s">
        <v>67</v>
      </c>
      <c r="R36" s="5" t="s">
        <v>924</v>
      </c>
      <c r="S36" t="s">
        <v>1098</v>
      </c>
      <c r="T36" s="2">
        <v>45146</v>
      </c>
      <c r="U36" s="2">
        <v>45146</v>
      </c>
      <c r="V36" t="s">
        <v>68</v>
      </c>
    </row>
    <row r="37" spans="1:22" x14ac:dyDescent="0.25">
      <c r="A37">
        <v>2023</v>
      </c>
      <c r="B37" s="2">
        <v>45017</v>
      </c>
      <c r="C37" s="2">
        <v>45107</v>
      </c>
      <c r="D37" t="s">
        <v>60</v>
      </c>
      <c r="E37">
        <v>1211</v>
      </c>
      <c r="F37" t="s">
        <v>882</v>
      </c>
      <c r="G37" t="s">
        <v>1159</v>
      </c>
      <c r="H37" t="s">
        <v>574</v>
      </c>
      <c r="I37" t="s">
        <v>61</v>
      </c>
      <c r="J37" t="s">
        <v>883</v>
      </c>
      <c r="K37" s="6" t="s">
        <v>884</v>
      </c>
      <c r="L37" s="2">
        <v>44927</v>
      </c>
      <c r="M37" s="2">
        <v>45289</v>
      </c>
      <c r="N37" s="3" t="s">
        <v>744</v>
      </c>
      <c r="O37" s="4">
        <v>16200</v>
      </c>
      <c r="P37" s="4">
        <f>O37*11.9666</f>
        <v>193858.91999999998</v>
      </c>
      <c r="Q37" t="s">
        <v>67</v>
      </c>
      <c r="R37" s="5" t="s">
        <v>924</v>
      </c>
      <c r="S37" t="s">
        <v>1098</v>
      </c>
      <c r="T37" s="2">
        <v>45146</v>
      </c>
      <c r="U37" s="2">
        <v>45146</v>
      </c>
      <c r="V37" t="s">
        <v>68</v>
      </c>
    </row>
    <row r="38" spans="1:22" x14ac:dyDescent="0.25">
      <c r="A38">
        <v>2023</v>
      </c>
      <c r="B38" s="2">
        <v>45017</v>
      </c>
      <c r="C38" s="2">
        <v>45107</v>
      </c>
      <c r="D38" t="s">
        <v>60</v>
      </c>
      <c r="E38">
        <v>1211</v>
      </c>
      <c r="F38" t="s">
        <v>911</v>
      </c>
      <c r="G38" t="s">
        <v>477</v>
      </c>
      <c r="H38" t="s">
        <v>912</v>
      </c>
      <c r="I38" t="s">
        <v>61</v>
      </c>
      <c r="J38" t="s">
        <v>913</v>
      </c>
      <c r="K38" s="6" t="s">
        <v>914</v>
      </c>
      <c r="L38" s="2">
        <v>44927</v>
      </c>
      <c r="M38" s="2">
        <v>45289</v>
      </c>
      <c r="N38" s="3" t="s">
        <v>744</v>
      </c>
      <c r="O38" s="4">
        <v>16200</v>
      </c>
      <c r="P38" s="4">
        <f t="shared" ref="P38:P43" si="3">O38*11.9666</f>
        <v>193858.91999999998</v>
      </c>
      <c r="Q38" t="s">
        <v>67</v>
      </c>
      <c r="R38" s="5" t="s">
        <v>924</v>
      </c>
      <c r="S38" t="s">
        <v>1098</v>
      </c>
      <c r="T38" s="2">
        <v>45146</v>
      </c>
      <c r="U38" s="2">
        <v>45146</v>
      </c>
      <c r="V38" t="s">
        <v>68</v>
      </c>
    </row>
    <row r="39" spans="1:22" x14ac:dyDescent="0.25">
      <c r="A39">
        <v>2023</v>
      </c>
      <c r="B39" s="2">
        <v>45017</v>
      </c>
      <c r="C39" s="2">
        <v>45107</v>
      </c>
      <c r="D39" t="s">
        <v>60</v>
      </c>
      <c r="E39">
        <v>1211</v>
      </c>
      <c r="F39" t="s">
        <v>632</v>
      </c>
      <c r="G39" t="s">
        <v>1160</v>
      </c>
      <c r="H39" t="s">
        <v>121</v>
      </c>
      <c r="I39" t="s">
        <v>61</v>
      </c>
      <c r="J39" t="s">
        <v>633</v>
      </c>
      <c r="K39" s="6" t="s">
        <v>634</v>
      </c>
      <c r="L39" s="2">
        <v>44927</v>
      </c>
      <c r="M39" s="2">
        <v>45289</v>
      </c>
      <c r="N39" t="s">
        <v>167</v>
      </c>
      <c r="O39" s="4">
        <v>16200</v>
      </c>
      <c r="P39" s="4">
        <f t="shared" si="3"/>
        <v>193858.91999999998</v>
      </c>
      <c r="Q39" t="s">
        <v>67</v>
      </c>
      <c r="R39" s="5" t="s">
        <v>924</v>
      </c>
      <c r="S39" t="s">
        <v>1098</v>
      </c>
      <c r="T39" s="2">
        <v>45146</v>
      </c>
      <c r="U39" s="2">
        <v>45146</v>
      </c>
      <c r="V39" t="s">
        <v>68</v>
      </c>
    </row>
    <row r="40" spans="1:22" x14ac:dyDescent="0.25">
      <c r="A40">
        <v>2023</v>
      </c>
      <c r="B40" s="2">
        <v>45017</v>
      </c>
      <c r="C40" s="2">
        <v>45107</v>
      </c>
      <c r="D40" t="s">
        <v>60</v>
      </c>
      <c r="E40">
        <v>1211</v>
      </c>
      <c r="F40" t="s">
        <v>152</v>
      </c>
      <c r="G40" t="s">
        <v>153</v>
      </c>
      <c r="H40" t="s">
        <v>154</v>
      </c>
      <c r="I40" t="s">
        <v>61</v>
      </c>
      <c r="J40" t="s">
        <v>155</v>
      </c>
      <c r="K40" s="6" t="s">
        <v>156</v>
      </c>
      <c r="L40" s="2">
        <v>44927</v>
      </c>
      <c r="M40" s="2">
        <v>45289</v>
      </c>
      <c r="N40" t="s">
        <v>74</v>
      </c>
      <c r="O40" s="4">
        <v>13237</v>
      </c>
      <c r="P40" s="4">
        <f t="shared" si="3"/>
        <v>158401.8842</v>
      </c>
      <c r="Q40" t="s">
        <v>67</v>
      </c>
      <c r="R40" s="5" t="s">
        <v>924</v>
      </c>
      <c r="S40" t="s">
        <v>1098</v>
      </c>
      <c r="T40" s="2">
        <v>45146</v>
      </c>
      <c r="U40" s="2">
        <v>45146</v>
      </c>
      <c r="V40" t="s">
        <v>68</v>
      </c>
    </row>
    <row r="41" spans="1:22" x14ac:dyDescent="0.25">
      <c r="A41">
        <v>2023</v>
      </c>
      <c r="B41" s="2">
        <v>45017</v>
      </c>
      <c r="C41" s="2">
        <v>45107</v>
      </c>
      <c r="D41" t="s">
        <v>60</v>
      </c>
      <c r="E41">
        <v>1211</v>
      </c>
      <c r="F41" t="s">
        <v>833</v>
      </c>
      <c r="G41" t="s">
        <v>834</v>
      </c>
      <c r="H41" t="s">
        <v>835</v>
      </c>
      <c r="I41" t="s">
        <v>61</v>
      </c>
      <c r="J41" t="s">
        <v>836</v>
      </c>
      <c r="K41" s="6" t="s">
        <v>837</v>
      </c>
      <c r="L41" s="2">
        <v>44927</v>
      </c>
      <c r="M41" s="2">
        <v>45289</v>
      </c>
      <c r="N41" s="3" t="s">
        <v>523</v>
      </c>
      <c r="O41" s="4">
        <v>11480</v>
      </c>
      <c r="P41" s="4">
        <f t="shared" si="3"/>
        <v>137376.568</v>
      </c>
      <c r="Q41" t="s">
        <v>67</v>
      </c>
      <c r="R41" s="5" t="s">
        <v>924</v>
      </c>
      <c r="S41" t="s">
        <v>1098</v>
      </c>
      <c r="T41" s="2">
        <v>45146</v>
      </c>
      <c r="U41" s="2">
        <v>45146</v>
      </c>
      <c r="V41" t="s">
        <v>68</v>
      </c>
    </row>
    <row r="42" spans="1:22" x14ac:dyDescent="0.25">
      <c r="A42">
        <v>2023</v>
      </c>
      <c r="B42" s="2">
        <v>45017</v>
      </c>
      <c r="C42" s="2">
        <v>45107</v>
      </c>
      <c r="D42" t="s">
        <v>60</v>
      </c>
      <c r="E42">
        <v>1211</v>
      </c>
      <c r="F42" t="s">
        <v>281</v>
      </c>
      <c r="G42" t="s">
        <v>835</v>
      </c>
      <c r="H42" t="s">
        <v>282</v>
      </c>
      <c r="I42" t="s">
        <v>61</v>
      </c>
      <c r="J42" t="s">
        <v>283</v>
      </c>
      <c r="K42" s="6" t="s">
        <v>284</v>
      </c>
      <c r="L42" s="2">
        <v>44927</v>
      </c>
      <c r="M42" s="2">
        <v>45289</v>
      </c>
      <c r="N42" t="s">
        <v>285</v>
      </c>
      <c r="O42" s="4">
        <v>13939</v>
      </c>
      <c r="P42" s="4">
        <f t="shared" si="3"/>
        <v>166802.4374</v>
      </c>
      <c r="Q42" t="s">
        <v>67</v>
      </c>
      <c r="R42" s="5" t="s">
        <v>924</v>
      </c>
      <c r="S42" t="s">
        <v>1098</v>
      </c>
      <c r="T42" s="2">
        <v>45146</v>
      </c>
      <c r="U42" s="2">
        <v>45146</v>
      </c>
      <c r="V42" t="s">
        <v>68</v>
      </c>
    </row>
    <row r="43" spans="1:22" x14ac:dyDescent="0.25">
      <c r="A43">
        <v>2023</v>
      </c>
      <c r="B43" s="2">
        <v>45017</v>
      </c>
      <c r="C43" s="2">
        <v>45107</v>
      </c>
      <c r="D43" t="s">
        <v>60</v>
      </c>
      <c r="E43">
        <v>1211</v>
      </c>
      <c r="F43" t="s">
        <v>918</v>
      </c>
      <c r="G43" t="s">
        <v>1130</v>
      </c>
      <c r="H43" t="s">
        <v>121</v>
      </c>
      <c r="I43" t="s">
        <v>61</v>
      </c>
      <c r="J43" t="s">
        <v>919</v>
      </c>
      <c r="K43" s="6" t="s">
        <v>920</v>
      </c>
      <c r="L43" s="2">
        <v>44927</v>
      </c>
      <c r="M43" s="2">
        <v>45289</v>
      </c>
      <c r="N43" t="s">
        <v>523</v>
      </c>
      <c r="O43" s="4">
        <v>11480</v>
      </c>
      <c r="P43" s="4">
        <f t="shared" si="3"/>
        <v>137376.568</v>
      </c>
      <c r="Q43" t="s">
        <v>67</v>
      </c>
      <c r="R43" s="5" t="s">
        <v>924</v>
      </c>
      <c r="S43" t="s">
        <v>1098</v>
      </c>
      <c r="T43" s="2">
        <v>45146</v>
      </c>
      <c r="U43" s="2">
        <v>45146</v>
      </c>
      <c r="V43" t="s">
        <v>68</v>
      </c>
    </row>
    <row r="44" spans="1:22" x14ac:dyDescent="0.25">
      <c r="A44">
        <v>2023</v>
      </c>
      <c r="B44" s="2">
        <v>45017</v>
      </c>
      <c r="C44" s="2">
        <v>45107</v>
      </c>
      <c r="D44" t="s">
        <v>60</v>
      </c>
      <c r="E44">
        <v>1211</v>
      </c>
      <c r="F44" t="s">
        <v>1096</v>
      </c>
      <c r="G44" t="s">
        <v>1130</v>
      </c>
      <c r="H44" t="s">
        <v>353</v>
      </c>
      <c r="I44" t="s">
        <v>61</v>
      </c>
      <c r="J44" t="s">
        <v>1097</v>
      </c>
      <c r="K44" s="6" t="s">
        <v>1283</v>
      </c>
      <c r="L44" s="2">
        <v>45017</v>
      </c>
      <c r="M44" s="2">
        <v>45289</v>
      </c>
      <c r="N44" t="s">
        <v>74</v>
      </c>
      <c r="O44" s="4">
        <v>13237</v>
      </c>
      <c r="P44" s="4">
        <f>O44*8.9666</f>
        <v>118690.8842</v>
      </c>
      <c r="Q44" t="s">
        <v>67</v>
      </c>
      <c r="R44" s="5" t="s">
        <v>924</v>
      </c>
      <c r="S44" t="s">
        <v>1098</v>
      </c>
      <c r="T44" s="2">
        <v>45146</v>
      </c>
      <c r="U44" s="2">
        <v>45146</v>
      </c>
      <c r="V44" t="s">
        <v>68</v>
      </c>
    </row>
    <row r="45" spans="1:22" x14ac:dyDescent="0.25">
      <c r="A45">
        <v>2023</v>
      </c>
      <c r="B45" s="2">
        <v>45017</v>
      </c>
      <c r="C45" s="2">
        <v>45107</v>
      </c>
      <c r="D45" t="s">
        <v>60</v>
      </c>
      <c r="E45">
        <v>1211</v>
      </c>
      <c r="F45" t="s">
        <v>214</v>
      </c>
      <c r="G45" t="s">
        <v>215</v>
      </c>
      <c r="H45" t="s">
        <v>216</v>
      </c>
      <c r="I45" t="s">
        <v>62</v>
      </c>
      <c r="J45" t="s">
        <v>217</v>
      </c>
      <c r="K45" s="6" t="s">
        <v>218</v>
      </c>
      <c r="L45" s="2">
        <v>44927</v>
      </c>
      <c r="M45" s="2">
        <v>45289</v>
      </c>
      <c r="N45" t="s">
        <v>219</v>
      </c>
      <c r="O45" s="4">
        <v>13237</v>
      </c>
      <c r="P45" s="4">
        <f>O45*11.9666</f>
        <v>158401.8842</v>
      </c>
      <c r="Q45" t="s">
        <v>67</v>
      </c>
      <c r="R45" s="5" t="s">
        <v>924</v>
      </c>
      <c r="S45" t="s">
        <v>1098</v>
      </c>
      <c r="T45" s="2">
        <v>45146</v>
      </c>
      <c r="U45" s="2">
        <v>45146</v>
      </c>
      <c r="V45" t="s">
        <v>68</v>
      </c>
    </row>
    <row r="46" spans="1:22" x14ac:dyDescent="0.25">
      <c r="A46">
        <v>2023</v>
      </c>
      <c r="B46" s="2">
        <v>45017</v>
      </c>
      <c r="C46" s="2">
        <v>45107</v>
      </c>
      <c r="D46" t="s">
        <v>60</v>
      </c>
      <c r="E46">
        <v>1211</v>
      </c>
      <c r="F46" t="s">
        <v>566</v>
      </c>
      <c r="G46" t="s">
        <v>1048</v>
      </c>
      <c r="H46" t="s">
        <v>354</v>
      </c>
      <c r="I46" t="s">
        <v>61</v>
      </c>
      <c r="J46" t="s">
        <v>1049</v>
      </c>
      <c r="K46" s="6" t="s">
        <v>1050</v>
      </c>
      <c r="L46" s="2">
        <v>44927</v>
      </c>
      <c r="M46" s="2">
        <v>45289</v>
      </c>
      <c r="N46" t="s">
        <v>106</v>
      </c>
      <c r="O46" s="4">
        <v>16200</v>
      </c>
      <c r="P46" s="4">
        <f t="shared" ref="P46:P63" si="4">O46*11.9666</f>
        <v>193858.91999999998</v>
      </c>
      <c r="Q46" t="s">
        <v>67</v>
      </c>
      <c r="R46" s="5" t="s">
        <v>924</v>
      </c>
      <c r="S46" t="s">
        <v>1098</v>
      </c>
      <c r="T46" s="2">
        <v>45146</v>
      </c>
      <c r="U46" s="2">
        <v>45146</v>
      </c>
      <c r="V46" t="s">
        <v>68</v>
      </c>
    </row>
    <row r="47" spans="1:22" x14ac:dyDescent="0.25">
      <c r="A47">
        <v>2023</v>
      </c>
      <c r="B47" s="2">
        <v>45017</v>
      </c>
      <c r="C47" s="2">
        <v>45107</v>
      </c>
      <c r="D47" t="s">
        <v>60</v>
      </c>
      <c r="E47">
        <v>1211</v>
      </c>
      <c r="F47" t="s">
        <v>803</v>
      </c>
      <c r="G47" t="s">
        <v>454</v>
      </c>
      <c r="H47" t="s">
        <v>804</v>
      </c>
      <c r="I47" t="s">
        <v>62</v>
      </c>
      <c r="J47" t="s">
        <v>805</v>
      </c>
      <c r="K47" s="6" t="s">
        <v>806</v>
      </c>
      <c r="L47" s="2">
        <v>44927</v>
      </c>
      <c r="M47" s="2">
        <v>45289</v>
      </c>
      <c r="N47" t="s">
        <v>523</v>
      </c>
      <c r="O47" s="4">
        <v>11480</v>
      </c>
      <c r="P47" s="4">
        <f t="shared" si="4"/>
        <v>137376.568</v>
      </c>
      <c r="Q47" t="s">
        <v>67</v>
      </c>
      <c r="R47" s="5" t="s">
        <v>924</v>
      </c>
      <c r="S47" t="s">
        <v>1098</v>
      </c>
      <c r="T47" s="2">
        <v>45146</v>
      </c>
      <c r="U47" s="2">
        <v>45146</v>
      </c>
      <c r="V47" t="s">
        <v>68</v>
      </c>
    </row>
    <row r="48" spans="1:22" x14ac:dyDescent="0.25">
      <c r="A48">
        <v>2023</v>
      </c>
      <c r="B48" s="2">
        <v>45017</v>
      </c>
      <c r="C48" s="2">
        <v>45107</v>
      </c>
      <c r="D48" t="s">
        <v>60</v>
      </c>
      <c r="E48">
        <v>1211</v>
      </c>
      <c r="F48" t="s">
        <v>857</v>
      </c>
      <c r="G48" t="s">
        <v>858</v>
      </c>
      <c r="H48" t="s">
        <v>859</v>
      </c>
      <c r="I48" t="s">
        <v>61</v>
      </c>
      <c r="J48" t="s">
        <v>860</v>
      </c>
      <c r="K48" s="6" t="s">
        <v>861</v>
      </c>
      <c r="L48" s="2">
        <v>44927</v>
      </c>
      <c r="M48" s="2">
        <v>45289</v>
      </c>
      <c r="N48" t="s">
        <v>744</v>
      </c>
      <c r="O48" s="4">
        <v>16200</v>
      </c>
      <c r="P48" s="4">
        <f t="shared" si="4"/>
        <v>193858.91999999998</v>
      </c>
      <c r="Q48" t="s">
        <v>67</v>
      </c>
      <c r="R48" s="5" t="s">
        <v>924</v>
      </c>
      <c r="S48" t="s">
        <v>1098</v>
      </c>
      <c r="T48" s="2">
        <v>45146</v>
      </c>
      <c r="U48" s="2">
        <v>45146</v>
      </c>
      <c r="V48" t="s">
        <v>68</v>
      </c>
    </row>
    <row r="49" spans="1:22" x14ac:dyDescent="0.25">
      <c r="A49">
        <v>2023</v>
      </c>
      <c r="B49" s="2">
        <v>45017</v>
      </c>
      <c r="C49" s="2">
        <v>45107</v>
      </c>
      <c r="D49" t="s">
        <v>60</v>
      </c>
      <c r="E49">
        <v>1211</v>
      </c>
      <c r="F49" t="s">
        <v>814</v>
      </c>
      <c r="G49" t="s">
        <v>815</v>
      </c>
      <c r="H49" t="s">
        <v>500</v>
      </c>
      <c r="I49" t="s">
        <v>62</v>
      </c>
      <c r="J49" t="s">
        <v>816</v>
      </c>
      <c r="K49" s="6" t="s">
        <v>817</v>
      </c>
      <c r="L49" s="2">
        <v>44927</v>
      </c>
      <c r="M49" s="2">
        <v>45289</v>
      </c>
      <c r="N49" t="s">
        <v>523</v>
      </c>
      <c r="O49" s="4">
        <v>11480</v>
      </c>
      <c r="P49" s="4">
        <f t="shared" si="4"/>
        <v>137376.568</v>
      </c>
      <c r="Q49" t="s">
        <v>67</v>
      </c>
      <c r="R49" s="5" t="s">
        <v>924</v>
      </c>
      <c r="S49" t="s">
        <v>1098</v>
      </c>
      <c r="T49" s="2">
        <v>45146</v>
      </c>
      <c r="U49" s="2">
        <v>45146</v>
      </c>
      <c r="V49" t="s">
        <v>68</v>
      </c>
    </row>
    <row r="50" spans="1:22" x14ac:dyDescent="0.25">
      <c r="A50">
        <v>2023</v>
      </c>
      <c r="B50" s="2">
        <v>45017</v>
      </c>
      <c r="C50" s="2">
        <v>45107</v>
      </c>
      <c r="D50" t="s">
        <v>60</v>
      </c>
      <c r="E50">
        <v>1211</v>
      </c>
      <c r="F50" t="s">
        <v>101</v>
      </c>
      <c r="G50" t="s">
        <v>102</v>
      </c>
      <c r="H50" t="s">
        <v>103</v>
      </c>
      <c r="I50" t="s">
        <v>62</v>
      </c>
      <c r="J50" t="s">
        <v>104</v>
      </c>
      <c r="K50" s="6" t="s">
        <v>105</v>
      </c>
      <c r="L50" s="2">
        <v>44927</v>
      </c>
      <c r="M50" s="2">
        <v>45289</v>
      </c>
      <c r="N50" t="s">
        <v>106</v>
      </c>
      <c r="O50" s="4">
        <v>16200</v>
      </c>
      <c r="P50" s="4">
        <f t="shared" si="4"/>
        <v>193858.91999999998</v>
      </c>
      <c r="Q50" t="s">
        <v>67</v>
      </c>
      <c r="R50" s="5" t="s">
        <v>924</v>
      </c>
      <c r="S50" t="s">
        <v>1098</v>
      </c>
      <c r="T50" s="2">
        <v>45146</v>
      </c>
      <c r="U50" s="2">
        <v>45146</v>
      </c>
      <c r="V50" t="s">
        <v>68</v>
      </c>
    </row>
    <row r="51" spans="1:22" x14ac:dyDescent="0.25">
      <c r="A51">
        <v>2023</v>
      </c>
      <c r="B51" s="2">
        <v>45017</v>
      </c>
      <c r="C51" s="2">
        <v>45107</v>
      </c>
      <c r="D51" t="s">
        <v>60</v>
      </c>
      <c r="E51">
        <v>1211</v>
      </c>
      <c r="F51" t="s">
        <v>230</v>
      </c>
      <c r="G51" t="s">
        <v>188</v>
      </c>
      <c r="H51" t="s">
        <v>108</v>
      </c>
      <c r="I51" t="s">
        <v>62</v>
      </c>
      <c r="J51" t="s">
        <v>231</v>
      </c>
      <c r="K51" s="6" t="s">
        <v>232</v>
      </c>
      <c r="L51" s="2">
        <v>44927</v>
      </c>
      <c r="M51" s="2">
        <v>45289</v>
      </c>
      <c r="N51" t="s">
        <v>233</v>
      </c>
      <c r="O51" s="4">
        <v>13939</v>
      </c>
      <c r="P51" s="4">
        <f t="shared" si="4"/>
        <v>166802.4374</v>
      </c>
      <c r="Q51" t="s">
        <v>67</v>
      </c>
      <c r="R51" s="5" t="s">
        <v>924</v>
      </c>
      <c r="S51" t="s">
        <v>1098</v>
      </c>
      <c r="T51" s="2">
        <v>45146</v>
      </c>
      <c r="U51" s="2">
        <v>45146</v>
      </c>
      <c r="V51" t="s">
        <v>68</v>
      </c>
    </row>
    <row r="52" spans="1:22" x14ac:dyDescent="0.25">
      <c r="A52">
        <v>2023</v>
      </c>
      <c r="B52" s="2">
        <v>45017</v>
      </c>
      <c r="C52" s="2">
        <v>45107</v>
      </c>
      <c r="D52" t="s">
        <v>60</v>
      </c>
      <c r="E52">
        <v>1211</v>
      </c>
      <c r="F52" t="s">
        <v>720</v>
      </c>
      <c r="G52" t="s">
        <v>188</v>
      </c>
      <c r="H52" t="s">
        <v>721</v>
      </c>
      <c r="I52" t="s">
        <v>61</v>
      </c>
      <c r="J52" t="s">
        <v>722</v>
      </c>
      <c r="K52" s="6" t="s">
        <v>723</v>
      </c>
      <c r="L52" s="2">
        <v>44927</v>
      </c>
      <c r="M52" s="2">
        <v>45289</v>
      </c>
      <c r="N52" t="s">
        <v>523</v>
      </c>
      <c r="O52" s="4">
        <v>13200</v>
      </c>
      <c r="P52" s="4">
        <f t="shared" si="4"/>
        <v>157959.12</v>
      </c>
      <c r="Q52" t="s">
        <v>67</v>
      </c>
      <c r="R52" s="5" t="s">
        <v>924</v>
      </c>
      <c r="S52" t="s">
        <v>1098</v>
      </c>
      <c r="T52" s="2">
        <v>45146</v>
      </c>
      <c r="U52" s="2">
        <v>45146</v>
      </c>
      <c r="V52" t="s">
        <v>68</v>
      </c>
    </row>
    <row r="53" spans="1:22" x14ac:dyDescent="0.25">
      <c r="A53">
        <v>2023</v>
      </c>
      <c r="B53" s="2">
        <v>45017</v>
      </c>
      <c r="C53" s="2">
        <v>45107</v>
      </c>
      <c r="D53" t="s">
        <v>60</v>
      </c>
      <c r="E53">
        <v>1211</v>
      </c>
      <c r="F53" t="s">
        <v>360</v>
      </c>
      <c r="G53" t="s">
        <v>318</v>
      </c>
      <c r="H53" t="s">
        <v>361</v>
      </c>
      <c r="I53" t="s">
        <v>61</v>
      </c>
      <c r="J53" t="s">
        <v>362</v>
      </c>
      <c r="K53" s="6" t="s">
        <v>363</v>
      </c>
      <c r="L53" s="2">
        <v>44927</v>
      </c>
      <c r="M53" s="2">
        <v>45289</v>
      </c>
      <c r="N53" t="s">
        <v>364</v>
      </c>
      <c r="O53" s="4">
        <v>13237</v>
      </c>
      <c r="P53" s="4">
        <f t="shared" si="4"/>
        <v>158401.8842</v>
      </c>
      <c r="Q53" t="s">
        <v>67</v>
      </c>
      <c r="R53" s="5" t="s">
        <v>924</v>
      </c>
      <c r="S53" t="s">
        <v>1098</v>
      </c>
      <c r="T53" s="2">
        <v>45146</v>
      </c>
      <c r="U53" s="2">
        <v>45146</v>
      </c>
      <c r="V53" t="s">
        <v>68</v>
      </c>
    </row>
    <row r="54" spans="1:22" x14ac:dyDescent="0.25">
      <c r="A54">
        <v>2023</v>
      </c>
      <c r="B54" s="2">
        <v>45017</v>
      </c>
      <c r="C54" s="2">
        <v>45107</v>
      </c>
      <c r="D54" t="s">
        <v>60</v>
      </c>
      <c r="E54">
        <v>1211</v>
      </c>
      <c r="F54" t="s">
        <v>511</v>
      </c>
      <c r="G54" t="s">
        <v>318</v>
      </c>
      <c r="H54" t="s">
        <v>318</v>
      </c>
      <c r="I54" t="s">
        <v>61</v>
      </c>
      <c r="J54" t="s">
        <v>512</v>
      </c>
      <c r="K54" s="6" t="s">
        <v>513</v>
      </c>
      <c r="L54" s="2">
        <v>44927</v>
      </c>
      <c r="M54" s="2">
        <v>45289</v>
      </c>
      <c r="N54" t="s">
        <v>186</v>
      </c>
      <c r="O54" s="4">
        <v>13237</v>
      </c>
      <c r="P54" s="4">
        <f t="shared" si="4"/>
        <v>158401.8842</v>
      </c>
      <c r="Q54" t="s">
        <v>67</v>
      </c>
      <c r="R54" s="5" t="s">
        <v>924</v>
      </c>
      <c r="S54" t="s">
        <v>1098</v>
      </c>
      <c r="T54" s="2">
        <v>45146</v>
      </c>
      <c r="U54" s="2">
        <v>45146</v>
      </c>
      <c r="V54" t="s">
        <v>68</v>
      </c>
    </row>
    <row r="55" spans="1:22" x14ac:dyDescent="0.25">
      <c r="A55">
        <v>2023</v>
      </c>
      <c r="B55" s="2">
        <v>45017</v>
      </c>
      <c r="C55" s="2">
        <v>45107</v>
      </c>
      <c r="D55" t="s">
        <v>60</v>
      </c>
      <c r="E55">
        <v>1211</v>
      </c>
      <c r="F55" t="s">
        <v>845</v>
      </c>
      <c r="G55" t="s">
        <v>846</v>
      </c>
      <c r="H55" t="s">
        <v>208</v>
      </c>
      <c r="I55" t="s">
        <v>61</v>
      </c>
      <c r="J55" t="s">
        <v>847</v>
      </c>
      <c r="K55" s="6" t="s">
        <v>848</v>
      </c>
      <c r="L55" s="2">
        <v>44927</v>
      </c>
      <c r="M55" s="2">
        <v>45289</v>
      </c>
      <c r="N55" t="s">
        <v>523</v>
      </c>
      <c r="O55" s="4">
        <v>11480</v>
      </c>
      <c r="P55" s="4">
        <f t="shared" si="4"/>
        <v>137376.568</v>
      </c>
      <c r="Q55" t="s">
        <v>67</v>
      </c>
      <c r="R55" s="5" t="s">
        <v>924</v>
      </c>
      <c r="S55" t="s">
        <v>1098</v>
      </c>
      <c r="T55" s="2">
        <v>45146</v>
      </c>
      <c r="U55" s="2">
        <v>45146</v>
      </c>
      <c r="V55" t="s">
        <v>68</v>
      </c>
    </row>
    <row r="56" spans="1:22" x14ac:dyDescent="0.25">
      <c r="A56">
        <v>2023</v>
      </c>
      <c r="B56" s="2">
        <v>45017</v>
      </c>
      <c r="C56" s="2">
        <v>45107</v>
      </c>
      <c r="D56" t="s">
        <v>60</v>
      </c>
      <c r="E56">
        <v>1211</v>
      </c>
      <c r="F56" t="s">
        <v>628</v>
      </c>
      <c r="G56" t="s">
        <v>629</v>
      </c>
      <c r="H56" t="s">
        <v>630</v>
      </c>
      <c r="I56" t="s">
        <v>61</v>
      </c>
      <c r="J56" t="s">
        <v>631</v>
      </c>
      <c r="K56" s="6" t="s">
        <v>1282</v>
      </c>
      <c r="L56" s="2">
        <v>45017</v>
      </c>
      <c r="M56" s="2">
        <v>45289</v>
      </c>
      <c r="N56" t="s">
        <v>167</v>
      </c>
      <c r="O56" s="4">
        <v>18700</v>
      </c>
      <c r="P56" s="4">
        <f>O56*8.9666</f>
        <v>167675.41999999998</v>
      </c>
      <c r="Q56" t="s">
        <v>67</v>
      </c>
      <c r="R56" s="5" t="s">
        <v>924</v>
      </c>
      <c r="S56" t="s">
        <v>1098</v>
      </c>
      <c r="T56" s="2">
        <v>45146</v>
      </c>
      <c r="U56" s="2">
        <v>45146</v>
      </c>
      <c r="V56" t="s">
        <v>68</v>
      </c>
    </row>
    <row r="57" spans="1:22" x14ac:dyDescent="0.25">
      <c r="A57">
        <v>2023</v>
      </c>
      <c r="B57" s="2">
        <v>45017</v>
      </c>
      <c r="C57" s="2">
        <v>45107</v>
      </c>
      <c r="D57" t="s">
        <v>60</v>
      </c>
      <c r="E57">
        <v>1211</v>
      </c>
      <c r="F57" t="s">
        <v>838</v>
      </c>
      <c r="G57" t="s">
        <v>1131</v>
      </c>
      <c r="H57" t="s">
        <v>108</v>
      </c>
      <c r="I57" t="s">
        <v>61</v>
      </c>
      <c r="J57" t="s">
        <v>839</v>
      </c>
      <c r="K57" s="6" t="s">
        <v>840</v>
      </c>
      <c r="L57" s="2">
        <v>44927</v>
      </c>
      <c r="M57" s="2">
        <v>45289</v>
      </c>
      <c r="N57" t="s">
        <v>523</v>
      </c>
      <c r="O57" s="4">
        <v>11480</v>
      </c>
      <c r="P57" s="4">
        <f t="shared" si="4"/>
        <v>137376.568</v>
      </c>
      <c r="Q57" t="s">
        <v>67</v>
      </c>
      <c r="R57" s="5" t="s">
        <v>924</v>
      </c>
      <c r="S57" t="s">
        <v>1098</v>
      </c>
      <c r="T57" s="2">
        <v>45146</v>
      </c>
      <c r="U57" s="2">
        <v>45146</v>
      </c>
      <c r="V57" t="s">
        <v>68</v>
      </c>
    </row>
    <row r="58" spans="1:22" x14ac:dyDescent="0.25">
      <c r="A58">
        <v>2023</v>
      </c>
      <c r="B58" s="2">
        <v>45017</v>
      </c>
      <c r="C58" s="2">
        <v>45107</v>
      </c>
      <c r="D58" t="s">
        <v>60</v>
      </c>
      <c r="E58">
        <v>1211</v>
      </c>
      <c r="F58" t="s">
        <v>838</v>
      </c>
      <c r="G58" t="s">
        <v>1131</v>
      </c>
      <c r="H58" t="s">
        <v>108</v>
      </c>
      <c r="I58" t="s">
        <v>61</v>
      </c>
      <c r="J58" t="s">
        <v>1244</v>
      </c>
      <c r="K58" s="5" t="s">
        <v>1261</v>
      </c>
      <c r="L58" s="2">
        <v>45096</v>
      </c>
      <c r="M58" s="2">
        <v>45289</v>
      </c>
      <c r="N58" t="s">
        <v>1111</v>
      </c>
      <c r="O58" s="4">
        <v>13237</v>
      </c>
      <c r="P58" s="4">
        <f>O58*5.9666+5294.76</f>
        <v>84274.644199999995</v>
      </c>
      <c r="Q58" t="s">
        <v>67</v>
      </c>
      <c r="R58" s="5" t="s">
        <v>924</v>
      </c>
      <c r="S58" t="s">
        <v>1098</v>
      </c>
      <c r="T58" s="2">
        <v>45146</v>
      </c>
      <c r="U58" s="2">
        <v>45146</v>
      </c>
      <c r="V58" t="s">
        <v>68</v>
      </c>
    </row>
    <row r="59" spans="1:22" x14ac:dyDescent="0.25">
      <c r="A59">
        <v>2023</v>
      </c>
      <c r="B59" s="2">
        <v>45017</v>
      </c>
      <c r="C59" s="2">
        <v>45107</v>
      </c>
      <c r="D59" t="s">
        <v>60</v>
      </c>
      <c r="E59">
        <v>1211</v>
      </c>
      <c r="F59" t="s">
        <v>436</v>
      </c>
      <c r="G59" t="s">
        <v>1131</v>
      </c>
      <c r="H59" t="s">
        <v>108</v>
      </c>
      <c r="I59" t="s">
        <v>61</v>
      </c>
      <c r="J59" t="s">
        <v>437</v>
      </c>
      <c r="K59" s="6" t="s">
        <v>438</v>
      </c>
      <c r="L59" s="2">
        <v>44927</v>
      </c>
      <c r="M59" s="2">
        <v>45289</v>
      </c>
      <c r="N59" t="s">
        <v>186</v>
      </c>
      <c r="O59" s="4">
        <v>13237</v>
      </c>
      <c r="P59" s="4">
        <f>O59*11.9666</f>
        <v>158401.8842</v>
      </c>
      <c r="Q59" t="s">
        <v>67</v>
      </c>
      <c r="R59" s="5" t="s">
        <v>924</v>
      </c>
      <c r="S59" t="s">
        <v>1098</v>
      </c>
      <c r="T59" s="2">
        <v>45146</v>
      </c>
      <c r="U59" s="2">
        <v>45146</v>
      </c>
      <c r="V59" t="s">
        <v>68</v>
      </c>
    </row>
    <row r="60" spans="1:22" x14ac:dyDescent="0.25">
      <c r="A60">
        <v>2023</v>
      </c>
      <c r="B60" s="2">
        <v>45017</v>
      </c>
      <c r="C60" s="2">
        <v>45107</v>
      </c>
      <c r="D60" t="s">
        <v>60</v>
      </c>
      <c r="E60">
        <v>1211</v>
      </c>
      <c r="F60" t="s">
        <v>818</v>
      </c>
      <c r="G60" t="s">
        <v>1131</v>
      </c>
      <c r="H60" t="s">
        <v>108</v>
      </c>
      <c r="I60" t="s">
        <v>61</v>
      </c>
      <c r="J60" t="s">
        <v>819</v>
      </c>
      <c r="K60" s="6" t="s">
        <v>820</v>
      </c>
      <c r="L60" s="2">
        <v>44927</v>
      </c>
      <c r="M60" s="2">
        <v>45289</v>
      </c>
      <c r="N60" s="3" t="s">
        <v>523</v>
      </c>
      <c r="O60" s="4">
        <v>11480</v>
      </c>
      <c r="P60" s="4">
        <f t="shared" si="4"/>
        <v>137376.568</v>
      </c>
      <c r="Q60" t="s">
        <v>67</v>
      </c>
      <c r="R60" s="5" t="s">
        <v>924</v>
      </c>
      <c r="S60" t="s">
        <v>1098</v>
      </c>
      <c r="T60" s="2">
        <v>45146</v>
      </c>
      <c r="U60" s="2">
        <v>45146</v>
      </c>
      <c r="V60" t="s">
        <v>68</v>
      </c>
    </row>
    <row r="61" spans="1:22" x14ac:dyDescent="0.25">
      <c r="A61">
        <v>2023</v>
      </c>
      <c r="B61" s="2">
        <v>45017</v>
      </c>
      <c r="C61" s="2">
        <v>45107</v>
      </c>
      <c r="D61" t="s">
        <v>60</v>
      </c>
      <c r="E61">
        <v>1211</v>
      </c>
      <c r="F61" t="s">
        <v>297</v>
      </c>
      <c r="G61" t="s">
        <v>298</v>
      </c>
      <c r="H61" t="s">
        <v>299</v>
      </c>
      <c r="I61" t="s">
        <v>62</v>
      </c>
      <c r="J61" t="s">
        <v>300</v>
      </c>
      <c r="K61" s="8" t="s">
        <v>301</v>
      </c>
      <c r="L61" s="2">
        <v>44927</v>
      </c>
      <c r="M61" s="2">
        <v>45289</v>
      </c>
      <c r="N61" t="s">
        <v>302</v>
      </c>
      <c r="O61" s="4">
        <v>21300</v>
      </c>
      <c r="P61" s="4">
        <f t="shared" si="4"/>
        <v>254888.58</v>
      </c>
      <c r="Q61" t="s">
        <v>67</v>
      </c>
      <c r="R61" s="5" t="s">
        <v>924</v>
      </c>
      <c r="S61" t="s">
        <v>1098</v>
      </c>
      <c r="T61" s="2">
        <v>45146</v>
      </c>
      <c r="U61" s="2">
        <v>45146</v>
      </c>
      <c r="V61" t="s">
        <v>68</v>
      </c>
    </row>
    <row r="62" spans="1:22" x14ac:dyDescent="0.25">
      <c r="A62">
        <v>2023</v>
      </c>
      <c r="B62" s="2">
        <v>45017</v>
      </c>
      <c r="C62" s="2">
        <v>45107</v>
      </c>
      <c r="D62" t="s">
        <v>60</v>
      </c>
      <c r="E62">
        <v>1211</v>
      </c>
      <c r="F62" t="s">
        <v>297</v>
      </c>
      <c r="G62" t="s">
        <v>298</v>
      </c>
      <c r="H62" t="s">
        <v>299</v>
      </c>
      <c r="I62" t="s">
        <v>62</v>
      </c>
      <c r="J62" t="s">
        <v>1161</v>
      </c>
      <c r="K62" s="8" t="s">
        <v>1230</v>
      </c>
      <c r="L62" s="2">
        <v>45047</v>
      </c>
      <c r="M62" s="2">
        <v>45289</v>
      </c>
      <c r="N62" t="s">
        <v>1116</v>
      </c>
      <c r="O62" s="4">
        <v>23800</v>
      </c>
      <c r="P62" s="4">
        <f>O62*7.9666</f>
        <v>189605.08</v>
      </c>
      <c r="Q62" t="s">
        <v>67</v>
      </c>
      <c r="R62" s="5" t="s">
        <v>924</v>
      </c>
      <c r="S62" t="s">
        <v>1098</v>
      </c>
      <c r="T62" s="2">
        <v>45146</v>
      </c>
      <c r="U62" s="2">
        <v>45146</v>
      </c>
      <c r="V62" t="s">
        <v>68</v>
      </c>
    </row>
    <row r="63" spans="1:22" x14ac:dyDescent="0.25">
      <c r="A63">
        <v>2023</v>
      </c>
      <c r="B63" s="2">
        <v>45017</v>
      </c>
      <c r="C63" s="2">
        <v>45107</v>
      </c>
      <c r="D63" t="s">
        <v>60</v>
      </c>
      <c r="E63">
        <v>1211</v>
      </c>
      <c r="F63" t="s">
        <v>999</v>
      </c>
      <c r="G63" t="s">
        <v>1000</v>
      </c>
      <c r="H63" t="s">
        <v>180</v>
      </c>
      <c r="I63" t="s">
        <v>62</v>
      </c>
      <c r="J63" t="s">
        <v>1001</v>
      </c>
      <c r="K63" s="6" t="s">
        <v>1002</v>
      </c>
      <c r="L63" s="2">
        <v>44927</v>
      </c>
      <c r="M63" s="2">
        <v>45289</v>
      </c>
      <c r="N63" t="s">
        <v>74</v>
      </c>
      <c r="O63" s="4">
        <v>13237</v>
      </c>
      <c r="P63" s="4">
        <f t="shared" si="4"/>
        <v>158401.8842</v>
      </c>
      <c r="Q63" t="s">
        <v>67</v>
      </c>
      <c r="R63" s="5" t="s">
        <v>924</v>
      </c>
      <c r="S63" t="s">
        <v>1098</v>
      </c>
      <c r="T63" s="2">
        <v>45146</v>
      </c>
      <c r="U63" s="2">
        <v>45146</v>
      </c>
      <c r="V63" t="s">
        <v>68</v>
      </c>
    </row>
    <row r="64" spans="1:22" s="14" customFormat="1" x14ac:dyDescent="0.25">
      <c r="A64" s="14">
        <v>2023</v>
      </c>
      <c r="B64" s="15">
        <v>45017</v>
      </c>
      <c r="C64" s="15">
        <v>45107</v>
      </c>
      <c r="D64" s="14" t="s">
        <v>60</v>
      </c>
      <c r="E64" s="14">
        <v>1211</v>
      </c>
      <c r="F64" s="14" t="s">
        <v>163</v>
      </c>
      <c r="G64" s="14" t="s">
        <v>1132</v>
      </c>
      <c r="H64" s="14" t="s">
        <v>164</v>
      </c>
      <c r="I64" s="14" t="s">
        <v>61</v>
      </c>
      <c r="J64" s="14" t="s">
        <v>165</v>
      </c>
      <c r="K64" s="16" t="s">
        <v>166</v>
      </c>
      <c r="L64" s="15">
        <v>44958</v>
      </c>
      <c r="M64" s="15">
        <v>45289</v>
      </c>
      <c r="N64" s="17" t="s">
        <v>167</v>
      </c>
      <c r="O64" s="18">
        <v>18700</v>
      </c>
      <c r="P64" s="18">
        <f>O64*11.9666</f>
        <v>223775.41999999998</v>
      </c>
      <c r="Q64" s="14" t="s">
        <v>67</v>
      </c>
      <c r="R64" s="19" t="s">
        <v>924</v>
      </c>
      <c r="S64" s="14" t="s">
        <v>1098</v>
      </c>
      <c r="T64" s="15">
        <v>45146</v>
      </c>
      <c r="U64" s="15">
        <v>45146</v>
      </c>
      <c r="V64" s="14" t="s">
        <v>68</v>
      </c>
    </row>
    <row r="65" spans="1:22" x14ac:dyDescent="0.25">
      <c r="A65">
        <v>2023</v>
      </c>
      <c r="B65" s="2">
        <v>45017</v>
      </c>
      <c r="C65" s="2">
        <v>45107</v>
      </c>
      <c r="D65" t="s">
        <v>60</v>
      </c>
      <c r="E65">
        <v>1211</v>
      </c>
      <c r="F65" t="s">
        <v>199</v>
      </c>
      <c r="G65" t="s">
        <v>1133</v>
      </c>
      <c r="H65" t="s">
        <v>200</v>
      </c>
      <c r="I65" t="s">
        <v>61</v>
      </c>
      <c r="J65" t="s">
        <v>201</v>
      </c>
      <c r="K65" s="6" t="s">
        <v>202</v>
      </c>
      <c r="L65" s="2">
        <v>44927</v>
      </c>
      <c r="M65" s="2">
        <v>45016</v>
      </c>
      <c r="N65" s="3" t="s">
        <v>66</v>
      </c>
      <c r="O65" s="4">
        <v>13237</v>
      </c>
      <c r="P65" s="4">
        <f>O65*11.9666</f>
        <v>158401.8842</v>
      </c>
      <c r="Q65" t="s">
        <v>67</v>
      </c>
      <c r="R65" s="5" t="s">
        <v>924</v>
      </c>
      <c r="S65" t="s">
        <v>1098</v>
      </c>
      <c r="T65" s="2">
        <v>45146</v>
      </c>
      <c r="U65" s="2">
        <v>45146</v>
      </c>
      <c r="V65" t="s">
        <v>68</v>
      </c>
    </row>
    <row r="66" spans="1:22" x14ac:dyDescent="0.25">
      <c r="A66">
        <v>2023</v>
      </c>
      <c r="B66" s="2">
        <v>45017</v>
      </c>
      <c r="C66" s="2">
        <v>45107</v>
      </c>
      <c r="D66" t="s">
        <v>60</v>
      </c>
      <c r="E66">
        <v>1211</v>
      </c>
      <c r="F66" t="s">
        <v>566</v>
      </c>
      <c r="G66" t="s">
        <v>567</v>
      </c>
      <c r="H66" t="s">
        <v>568</v>
      </c>
      <c r="I66" t="s">
        <v>61</v>
      </c>
      <c r="J66" t="s">
        <v>569</v>
      </c>
      <c r="K66" s="6" t="s">
        <v>570</v>
      </c>
      <c r="L66" s="2">
        <v>44927</v>
      </c>
      <c r="M66" s="2">
        <v>45289</v>
      </c>
      <c r="N66" t="s">
        <v>191</v>
      </c>
      <c r="O66" s="4">
        <v>13237</v>
      </c>
      <c r="P66" s="4">
        <f t="shared" ref="P66:P67" si="5">O66*11.9666</f>
        <v>158401.8842</v>
      </c>
      <c r="Q66" t="s">
        <v>67</v>
      </c>
      <c r="R66" s="5" t="s">
        <v>924</v>
      </c>
      <c r="S66" t="s">
        <v>1098</v>
      </c>
      <c r="T66" s="2">
        <v>45146</v>
      </c>
      <c r="U66" s="2">
        <v>45146</v>
      </c>
      <c r="V66" t="s">
        <v>68</v>
      </c>
    </row>
    <row r="67" spans="1:22" x14ac:dyDescent="0.25">
      <c r="A67">
        <v>2023</v>
      </c>
      <c r="B67" s="2">
        <v>45017</v>
      </c>
      <c r="C67" s="2">
        <v>45107</v>
      </c>
      <c r="D67" t="s">
        <v>60</v>
      </c>
      <c r="E67">
        <v>1211</v>
      </c>
      <c r="F67" t="s">
        <v>578</v>
      </c>
      <c r="G67" t="s">
        <v>567</v>
      </c>
      <c r="H67" t="s">
        <v>168</v>
      </c>
      <c r="I67" t="s">
        <v>61</v>
      </c>
      <c r="J67" t="s">
        <v>579</v>
      </c>
      <c r="K67" s="6" t="s">
        <v>580</v>
      </c>
      <c r="L67" s="2">
        <v>44927</v>
      </c>
      <c r="M67" s="2">
        <v>45289</v>
      </c>
      <c r="N67" t="s">
        <v>191</v>
      </c>
      <c r="O67" s="4">
        <v>13237</v>
      </c>
      <c r="P67" s="4">
        <f t="shared" si="5"/>
        <v>158401.8842</v>
      </c>
      <c r="Q67" t="s">
        <v>67</v>
      </c>
      <c r="R67" s="5" t="s">
        <v>924</v>
      </c>
      <c r="S67" t="s">
        <v>1098</v>
      </c>
      <c r="T67" s="2">
        <v>45146</v>
      </c>
      <c r="U67" s="2">
        <v>45146</v>
      </c>
      <c r="V67" t="s">
        <v>68</v>
      </c>
    </row>
    <row r="68" spans="1:22" x14ac:dyDescent="0.25">
      <c r="A68">
        <v>2023</v>
      </c>
      <c r="B68" s="2">
        <v>45017</v>
      </c>
      <c r="C68" s="2">
        <v>45107</v>
      </c>
      <c r="D68" t="s">
        <v>60</v>
      </c>
      <c r="E68">
        <v>1211</v>
      </c>
      <c r="F68" t="s">
        <v>220</v>
      </c>
      <c r="G68" t="s">
        <v>567</v>
      </c>
      <c r="H68" t="s">
        <v>1162</v>
      </c>
      <c r="I68" t="s">
        <v>61</v>
      </c>
      <c r="J68" t="s">
        <v>1163</v>
      </c>
      <c r="K68" s="5" t="s">
        <v>1258</v>
      </c>
      <c r="L68" s="2">
        <v>44986</v>
      </c>
      <c r="M68" s="2">
        <v>45289</v>
      </c>
      <c r="N68" t="s">
        <v>1101</v>
      </c>
      <c r="O68" s="4">
        <v>18700</v>
      </c>
      <c r="P68" s="4">
        <f>O68*9.9666</f>
        <v>186375.41999999998</v>
      </c>
      <c r="Q68" t="s">
        <v>67</v>
      </c>
      <c r="R68" s="5" t="s">
        <v>924</v>
      </c>
      <c r="S68" t="s">
        <v>1098</v>
      </c>
      <c r="T68" s="2">
        <v>45146</v>
      </c>
      <c r="U68" s="2">
        <v>45146</v>
      </c>
      <c r="V68" t="s">
        <v>68</v>
      </c>
    </row>
    <row r="69" spans="1:22" x14ac:dyDescent="0.25">
      <c r="A69">
        <v>2023</v>
      </c>
      <c r="B69" s="2">
        <v>45017</v>
      </c>
      <c r="C69" s="2">
        <v>45107</v>
      </c>
      <c r="D69" t="s">
        <v>60</v>
      </c>
      <c r="E69">
        <v>1211</v>
      </c>
      <c r="F69" t="s">
        <v>810</v>
      </c>
      <c r="G69" t="s">
        <v>811</v>
      </c>
      <c r="H69" t="s">
        <v>112</v>
      </c>
      <c r="I69" t="s">
        <v>62</v>
      </c>
      <c r="J69" t="s">
        <v>812</v>
      </c>
      <c r="K69" s="5" t="s">
        <v>813</v>
      </c>
      <c r="L69" s="2">
        <v>44946</v>
      </c>
      <c r="M69" s="2">
        <v>45035</v>
      </c>
      <c r="N69" t="s">
        <v>523</v>
      </c>
      <c r="O69" s="4">
        <v>13237</v>
      </c>
      <c r="P69" s="4">
        <v>34440</v>
      </c>
      <c r="Q69" t="s">
        <v>67</v>
      </c>
      <c r="R69" s="5" t="s">
        <v>924</v>
      </c>
      <c r="S69" t="s">
        <v>1098</v>
      </c>
      <c r="T69" s="2">
        <v>45146</v>
      </c>
      <c r="U69" s="2">
        <v>45146</v>
      </c>
      <c r="V69" t="s">
        <v>68</v>
      </c>
    </row>
    <row r="70" spans="1:22" x14ac:dyDescent="0.25">
      <c r="A70">
        <v>2023</v>
      </c>
      <c r="B70" s="2">
        <v>45017</v>
      </c>
      <c r="C70" s="2">
        <v>45107</v>
      </c>
      <c r="D70" t="s">
        <v>60</v>
      </c>
      <c r="E70">
        <v>1211</v>
      </c>
      <c r="F70" t="s">
        <v>810</v>
      </c>
      <c r="G70" t="s">
        <v>811</v>
      </c>
      <c r="H70" t="s">
        <v>112</v>
      </c>
      <c r="I70" t="s">
        <v>62</v>
      </c>
      <c r="J70" t="s">
        <v>1243</v>
      </c>
      <c r="K70" s="8" t="s">
        <v>1213</v>
      </c>
      <c r="L70" s="2">
        <v>45017</v>
      </c>
      <c r="M70" s="2">
        <v>45289</v>
      </c>
      <c r="N70" t="s">
        <v>523</v>
      </c>
      <c r="O70" s="4">
        <v>13237</v>
      </c>
      <c r="P70" s="4">
        <f>O70*8.9666</f>
        <v>118690.8842</v>
      </c>
      <c r="Q70" t="s">
        <v>67</v>
      </c>
      <c r="R70" s="5" t="s">
        <v>924</v>
      </c>
      <c r="S70" t="s">
        <v>1098</v>
      </c>
      <c r="T70" s="2">
        <v>45146</v>
      </c>
      <c r="U70" s="2">
        <v>45146</v>
      </c>
      <c r="V70" t="s">
        <v>68</v>
      </c>
    </row>
    <row r="71" spans="1:22" x14ac:dyDescent="0.25">
      <c r="A71">
        <v>2023</v>
      </c>
      <c r="B71" s="2">
        <v>45017</v>
      </c>
      <c r="C71" s="2">
        <v>45107</v>
      </c>
      <c r="D71" t="s">
        <v>60</v>
      </c>
      <c r="E71">
        <v>1211</v>
      </c>
      <c r="F71" t="s">
        <v>1126</v>
      </c>
      <c r="G71" t="s">
        <v>1093</v>
      </c>
      <c r="H71" t="s">
        <v>1094</v>
      </c>
      <c r="I71" t="s">
        <v>61</v>
      </c>
      <c r="J71" t="s">
        <v>1095</v>
      </c>
      <c r="K71" s="8" t="s">
        <v>1214</v>
      </c>
      <c r="L71" s="2">
        <v>45017</v>
      </c>
      <c r="M71" s="2">
        <v>45289</v>
      </c>
      <c r="N71" t="s">
        <v>74</v>
      </c>
      <c r="O71" s="4">
        <v>13237</v>
      </c>
      <c r="P71" s="4">
        <f>O71*8.9666</f>
        <v>118690.8842</v>
      </c>
      <c r="Q71" t="s">
        <v>67</v>
      </c>
      <c r="R71" s="5" t="s">
        <v>924</v>
      </c>
      <c r="S71" t="s">
        <v>1098</v>
      </c>
      <c r="T71" s="2">
        <v>45146</v>
      </c>
      <c r="U71" s="2">
        <v>45146</v>
      </c>
      <c r="V71" t="s">
        <v>68</v>
      </c>
    </row>
    <row r="72" spans="1:22" x14ac:dyDescent="0.25">
      <c r="A72">
        <v>2023</v>
      </c>
      <c r="B72" s="2">
        <v>45017</v>
      </c>
      <c r="C72" s="2">
        <v>45107</v>
      </c>
      <c r="D72" t="s">
        <v>60</v>
      </c>
      <c r="E72">
        <v>1211</v>
      </c>
      <c r="F72" t="s">
        <v>461</v>
      </c>
      <c r="G72" t="s">
        <v>91</v>
      </c>
      <c r="H72" t="s">
        <v>462</v>
      </c>
      <c r="I72" t="s">
        <v>61</v>
      </c>
      <c r="J72" t="s">
        <v>463</v>
      </c>
      <c r="K72" s="6" t="s">
        <v>464</v>
      </c>
      <c r="L72" s="2">
        <v>44927</v>
      </c>
      <c r="M72" s="2">
        <v>45289</v>
      </c>
      <c r="N72" s="3" t="s">
        <v>100</v>
      </c>
      <c r="O72" s="4">
        <v>16200</v>
      </c>
      <c r="P72" s="4">
        <f t="shared" ref="P72:P75" si="6">O72*11.9666</f>
        <v>193858.91999999998</v>
      </c>
      <c r="Q72" t="s">
        <v>67</v>
      </c>
      <c r="R72" s="5" t="s">
        <v>924</v>
      </c>
      <c r="S72" t="s">
        <v>1098</v>
      </c>
      <c r="T72" s="2">
        <v>45146</v>
      </c>
      <c r="U72" s="2">
        <v>45146</v>
      </c>
      <c r="V72" t="s">
        <v>68</v>
      </c>
    </row>
    <row r="73" spans="1:22" x14ac:dyDescent="0.25">
      <c r="A73">
        <v>2023</v>
      </c>
      <c r="B73" s="2">
        <v>45017</v>
      </c>
      <c r="C73" s="2">
        <v>45107</v>
      </c>
      <c r="D73" t="s">
        <v>60</v>
      </c>
      <c r="E73">
        <v>1211</v>
      </c>
      <c r="F73" t="s">
        <v>90</v>
      </c>
      <c r="G73" t="s">
        <v>91</v>
      </c>
      <c r="H73" t="s">
        <v>92</v>
      </c>
      <c r="I73" t="s">
        <v>61</v>
      </c>
      <c r="J73" t="s">
        <v>93</v>
      </c>
      <c r="K73" s="6" t="s">
        <v>94</v>
      </c>
      <c r="L73" s="2">
        <v>44927</v>
      </c>
      <c r="M73" s="2">
        <v>45289</v>
      </c>
      <c r="N73" t="s">
        <v>74</v>
      </c>
      <c r="O73" s="4">
        <v>13237</v>
      </c>
      <c r="P73" s="4">
        <f t="shared" si="6"/>
        <v>158401.8842</v>
      </c>
      <c r="Q73" t="s">
        <v>67</v>
      </c>
      <c r="R73" s="5" t="s">
        <v>924</v>
      </c>
      <c r="S73" t="s">
        <v>1098</v>
      </c>
      <c r="T73" s="2">
        <v>45146</v>
      </c>
      <c r="U73" s="2">
        <v>45146</v>
      </c>
      <c r="V73" t="s">
        <v>68</v>
      </c>
    </row>
    <row r="74" spans="1:22" x14ac:dyDescent="0.25">
      <c r="A74">
        <v>2023</v>
      </c>
      <c r="B74" s="2">
        <v>45017</v>
      </c>
      <c r="C74" s="2">
        <v>45107</v>
      </c>
      <c r="D74" t="s">
        <v>60</v>
      </c>
      <c r="E74">
        <v>1211</v>
      </c>
      <c r="F74" t="s">
        <v>657</v>
      </c>
      <c r="G74" t="s">
        <v>466</v>
      </c>
      <c r="H74" t="s">
        <v>649</v>
      </c>
      <c r="I74" t="s">
        <v>62</v>
      </c>
      <c r="J74" t="s">
        <v>658</v>
      </c>
      <c r="K74" s="6" t="s">
        <v>659</v>
      </c>
      <c r="L74" s="2">
        <v>44927</v>
      </c>
      <c r="M74" s="2">
        <v>45289</v>
      </c>
      <c r="N74" t="s">
        <v>652</v>
      </c>
      <c r="O74" s="4">
        <v>18700</v>
      </c>
      <c r="P74" s="4">
        <f t="shared" si="6"/>
        <v>223775.41999999998</v>
      </c>
      <c r="Q74" t="s">
        <v>67</v>
      </c>
      <c r="R74" s="5" t="s">
        <v>924</v>
      </c>
      <c r="S74" t="s">
        <v>1098</v>
      </c>
      <c r="T74" s="2">
        <v>45146</v>
      </c>
      <c r="U74" s="2">
        <v>45146</v>
      </c>
      <c r="V74" t="s">
        <v>68</v>
      </c>
    </row>
    <row r="75" spans="1:22" x14ac:dyDescent="0.25">
      <c r="A75">
        <v>2023</v>
      </c>
      <c r="B75" s="2">
        <v>45017</v>
      </c>
      <c r="C75" s="2">
        <v>45107</v>
      </c>
      <c r="D75" t="s">
        <v>60</v>
      </c>
      <c r="E75">
        <v>1211</v>
      </c>
      <c r="F75" t="s">
        <v>465</v>
      </c>
      <c r="G75" t="s">
        <v>466</v>
      </c>
      <c r="H75" t="s">
        <v>353</v>
      </c>
      <c r="I75" t="s">
        <v>61</v>
      </c>
      <c r="J75" t="s">
        <v>467</v>
      </c>
      <c r="K75" s="6" t="s">
        <v>468</v>
      </c>
      <c r="L75" s="2">
        <v>44927</v>
      </c>
      <c r="M75" s="2">
        <v>45289</v>
      </c>
      <c r="N75" s="3" t="s">
        <v>469</v>
      </c>
      <c r="O75" s="4">
        <v>16200</v>
      </c>
      <c r="P75" s="4">
        <f t="shared" si="6"/>
        <v>193858.91999999998</v>
      </c>
      <c r="Q75" t="s">
        <v>67</v>
      </c>
      <c r="R75" s="5" t="s">
        <v>924</v>
      </c>
      <c r="S75" t="s">
        <v>1098</v>
      </c>
      <c r="T75" s="2">
        <v>45146</v>
      </c>
      <c r="U75" s="2">
        <v>45146</v>
      </c>
      <c r="V75" t="s">
        <v>68</v>
      </c>
    </row>
    <row r="76" spans="1:22" x14ac:dyDescent="0.25">
      <c r="A76">
        <v>2023</v>
      </c>
      <c r="B76" s="2">
        <v>45017</v>
      </c>
      <c r="C76" s="2">
        <v>45107</v>
      </c>
      <c r="D76" t="s">
        <v>60</v>
      </c>
      <c r="E76">
        <v>1211</v>
      </c>
      <c r="F76" t="s">
        <v>178</v>
      </c>
      <c r="G76" t="s">
        <v>179</v>
      </c>
      <c r="H76" t="s">
        <v>180</v>
      </c>
      <c r="I76" t="s">
        <v>62</v>
      </c>
      <c r="J76" t="s">
        <v>181</v>
      </c>
      <c r="K76" s="8" t="s">
        <v>1215</v>
      </c>
      <c r="L76" s="2">
        <v>45017</v>
      </c>
      <c r="M76" s="2">
        <v>45289</v>
      </c>
      <c r="N76" t="s">
        <v>182</v>
      </c>
      <c r="O76" s="4">
        <v>16200</v>
      </c>
      <c r="P76" s="4">
        <f>O76*8.9666</f>
        <v>145258.91999999998</v>
      </c>
      <c r="Q76" t="s">
        <v>67</v>
      </c>
      <c r="R76" s="5" t="s">
        <v>924</v>
      </c>
      <c r="S76" t="s">
        <v>1098</v>
      </c>
      <c r="T76" s="2">
        <v>45146</v>
      </c>
      <c r="U76" s="2">
        <v>45146</v>
      </c>
      <c r="V76" t="s">
        <v>68</v>
      </c>
    </row>
    <row r="77" spans="1:22" x14ac:dyDescent="0.25">
      <c r="A77">
        <v>2023</v>
      </c>
      <c r="B77" s="2">
        <v>45017</v>
      </c>
      <c r="C77" s="2">
        <v>45107</v>
      </c>
      <c r="D77" t="s">
        <v>60</v>
      </c>
      <c r="E77">
        <v>1211</v>
      </c>
      <c r="F77" t="s">
        <v>710</v>
      </c>
      <c r="G77" t="s">
        <v>711</v>
      </c>
      <c r="H77" t="s">
        <v>962</v>
      </c>
      <c r="I77" t="s">
        <v>61</v>
      </c>
      <c r="J77" t="s">
        <v>713</v>
      </c>
      <c r="K77" s="6" t="s">
        <v>714</v>
      </c>
      <c r="L77" s="2">
        <v>44927</v>
      </c>
      <c r="M77" s="2">
        <v>45289</v>
      </c>
      <c r="N77" t="s">
        <v>523</v>
      </c>
      <c r="O77" s="4">
        <v>11480</v>
      </c>
      <c r="P77" s="4">
        <f t="shared" ref="P77:P84" si="7">O77*11.9666</f>
        <v>137376.568</v>
      </c>
      <c r="Q77" t="s">
        <v>67</v>
      </c>
      <c r="R77" s="5" t="s">
        <v>924</v>
      </c>
      <c r="S77" t="s">
        <v>1098</v>
      </c>
      <c r="T77" s="2">
        <v>45146</v>
      </c>
      <c r="U77" s="2">
        <v>45146</v>
      </c>
      <c r="V77" t="s">
        <v>68</v>
      </c>
    </row>
    <row r="78" spans="1:22" x14ac:dyDescent="0.25">
      <c r="A78">
        <v>2023</v>
      </c>
      <c r="B78" s="2">
        <v>45017</v>
      </c>
      <c r="C78" s="2">
        <v>45107</v>
      </c>
      <c r="D78" t="s">
        <v>60</v>
      </c>
      <c r="E78">
        <v>1211</v>
      </c>
      <c r="F78" t="s">
        <v>892</v>
      </c>
      <c r="G78" t="s">
        <v>1164</v>
      </c>
      <c r="H78" t="s">
        <v>148</v>
      </c>
      <c r="I78" t="s">
        <v>61</v>
      </c>
      <c r="J78" t="s">
        <v>893</v>
      </c>
      <c r="K78" s="6" t="s">
        <v>894</v>
      </c>
      <c r="L78" s="2">
        <v>44927</v>
      </c>
      <c r="M78" s="2">
        <v>45289</v>
      </c>
      <c r="N78" t="s">
        <v>744</v>
      </c>
      <c r="O78" s="4">
        <v>16200</v>
      </c>
      <c r="P78" s="4">
        <f t="shared" si="7"/>
        <v>193858.91999999998</v>
      </c>
      <c r="Q78" t="s">
        <v>67</v>
      </c>
      <c r="R78" s="5" t="s">
        <v>924</v>
      </c>
      <c r="S78" t="s">
        <v>1098</v>
      </c>
      <c r="T78" s="2">
        <v>45146</v>
      </c>
      <c r="U78" s="2">
        <v>45146</v>
      </c>
      <c r="V78" t="s">
        <v>68</v>
      </c>
    </row>
    <row r="79" spans="1:22" x14ac:dyDescent="0.25">
      <c r="A79">
        <v>2023</v>
      </c>
      <c r="B79" s="2">
        <v>45017</v>
      </c>
      <c r="C79" s="2">
        <v>45107</v>
      </c>
      <c r="D79" t="s">
        <v>60</v>
      </c>
      <c r="E79">
        <v>1211</v>
      </c>
      <c r="F79" t="s">
        <v>544</v>
      </c>
      <c r="G79" t="s">
        <v>545</v>
      </c>
      <c r="H79" t="s">
        <v>546</v>
      </c>
      <c r="I79" t="s">
        <v>62</v>
      </c>
      <c r="J79" t="s">
        <v>547</v>
      </c>
      <c r="K79" s="6" t="s">
        <v>548</v>
      </c>
      <c r="L79" s="2">
        <v>44927</v>
      </c>
      <c r="M79" s="2">
        <v>45289</v>
      </c>
      <c r="N79" t="s">
        <v>549</v>
      </c>
      <c r="O79" s="4">
        <v>13237</v>
      </c>
      <c r="P79" s="4">
        <f t="shared" si="7"/>
        <v>158401.8842</v>
      </c>
      <c r="Q79" t="s">
        <v>67</v>
      </c>
      <c r="R79" s="5" t="s">
        <v>924</v>
      </c>
      <c r="S79" t="s">
        <v>1098</v>
      </c>
      <c r="T79" s="2">
        <v>45146</v>
      </c>
      <c r="U79" s="2">
        <v>45146</v>
      </c>
      <c r="V79" t="s">
        <v>68</v>
      </c>
    </row>
    <row r="80" spans="1:22" x14ac:dyDescent="0.25">
      <c r="A80">
        <v>2023</v>
      </c>
      <c r="B80" s="2">
        <v>45017</v>
      </c>
      <c r="C80" s="2">
        <v>45107</v>
      </c>
      <c r="D80" t="s">
        <v>60</v>
      </c>
      <c r="E80">
        <v>1211</v>
      </c>
      <c r="F80" t="s">
        <v>473</v>
      </c>
      <c r="G80" t="s">
        <v>277</v>
      </c>
      <c r="H80" t="s">
        <v>204</v>
      </c>
      <c r="I80" t="s">
        <v>61</v>
      </c>
      <c r="J80" t="s">
        <v>474</v>
      </c>
      <c r="K80" s="6" t="s">
        <v>475</v>
      </c>
      <c r="L80" s="2">
        <v>44927</v>
      </c>
      <c r="M80" s="2">
        <v>45289</v>
      </c>
      <c r="N80" s="3" t="s">
        <v>100</v>
      </c>
      <c r="O80" s="4">
        <v>16200</v>
      </c>
      <c r="P80" s="4">
        <f t="shared" si="7"/>
        <v>193858.91999999998</v>
      </c>
      <c r="Q80" t="s">
        <v>67</v>
      </c>
      <c r="R80" s="5" t="s">
        <v>924</v>
      </c>
      <c r="S80" t="s">
        <v>1098</v>
      </c>
      <c r="T80" s="2">
        <v>45146</v>
      </c>
      <c r="U80" s="2">
        <v>45146</v>
      </c>
      <c r="V80" t="s">
        <v>68</v>
      </c>
    </row>
    <row r="81" spans="1:22" x14ac:dyDescent="0.25">
      <c r="A81">
        <v>2023</v>
      </c>
      <c r="B81" s="2">
        <v>45017</v>
      </c>
      <c r="C81" s="2">
        <v>45107</v>
      </c>
      <c r="D81" t="s">
        <v>60</v>
      </c>
      <c r="E81">
        <v>1211</v>
      </c>
      <c r="F81" t="s">
        <v>745</v>
      </c>
      <c r="G81" t="s">
        <v>277</v>
      </c>
      <c r="H81" t="s">
        <v>433</v>
      </c>
      <c r="I81" t="s">
        <v>62</v>
      </c>
      <c r="J81" t="s">
        <v>746</v>
      </c>
      <c r="K81" s="6" t="s">
        <v>747</v>
      </c>
      <c r="L81" s="2">
        <v>44927</v>
      </c>
      <c r="M81" s="2">
        <v>45289</v>
      </c>
      <c r="N81" t="s">
        <v>523</v>
      </c>
      <c r="O81" s="4">
        <v>11480</v>
      </c>
      <c r="P81" s="4">
        <f t="shared" si="7"/>
        <v>137376.568</v>
      </c>
      <c r="Q81" t="s">
        <v>67</v>
      </c>
      <c r="R81" s="5" t="s">
        <v>924</v>
      </c>
      <c r="S81" t="s">
        <v>1098</v>
      </c>
      <c r="T81" s="2">
        <v>45146</v>
      </c>
      <c r="U81" s="2">
        <v>45146</v>
      </c>
      <c r="V81" t="s">
        <v>68</v>
      </c>
    </row>
    <row r="82" spans="1:22" x14ac:dyDescent="0.25">
      <c r="A82">
        <v>2023</v>
      </c>
      <c r="B82" s="2">
        <v>45017</v>
      </c>
      <c r="C82" s="2">
        <v>45107</v>
      </c>
      <c r="D82" t="s">
        <v>60</v>
      </c>
      <c r="E82">
        <v>1211</v>
      </c>
      <c r="F82" t="s">
        <v>921</v>
      </c>
      <c r="G82" t="s">
        <v>277</v>
      </c>
      <c r="H82" t="s">
        <v>304</v>
      </c>
      <c r="I82" t="s">
        <v>62</v>
      </c>
      <c r="J82" t="s">
        <v>922</v>
      </c>
      <c r="K82" s="6" t="s">
        <v>923</v>
      </c>
      <c r="L82" s="2">
        <v>44927</v>
      </c>
      <c r="M82" s="2">
        <v>45289</v>
      </c>
      <c r="N82" t="s">
        <v>755</v>
      </c>
      <c r="O82" s="4">
        <v>11480</v>
      </c>
      <c r="P82" s="4">
        <f t="shared" si="7"/>
        <v>137376.568</v>
      </c>
      <c r="Q82" t="s">
        <v>67</v>
      </c>
      <c r="R82" s="5" t="s">
        <v>924</v>
      </c>
      <c r="S82" t="s">
        <v>1098</v>
      </c>
      <c r="T82" s="2">
        <v>45146</v>
      </c>
      <c r="U82" s="2">
        <v>45146</v>
      </c>
      <c r="V82" t="s">
        <v>68</v>
      </c>
    </row>
    <row r="83" spans="1:22" x14ac:dyDescent="0.25">
      <c r="A83">
        <v>2023</v>
      </c>
      <c r="B83" s="2">
        <v>45017</v>
      </c>
      <c r="C83" s="2">
        <v>45107</v>
      </c>
      <c r="D83" t="s">
        <v>60</v>
      </c>
      <c r="E83">
        <v>1211</v>
      </c>
      <c r="F83" t="s">
        <v>929</v>
      </c>
      <c r="G83" t="s">
        <v>488</v>
      </c>
      <c r="H83" t="s">
        <v>462</v>
      </c>
      <c r="I83" t="s">
        <v>61</v>
      </c>
      <c r="J83" t="s">
        <v>930</v>
      </c>
      <c r="K83" s="6" t="s">
        <v>931</v>
      </c>
      <c r="L83" s="2">
        <v>44927</v>
      </c>
      <c r="M83" s="2">
        <v>45289</v>
      </c>
      <c r="N83" t="s">
        <v>523</v>
      </c>
      <c r="O83" s="4">
        <v>11480</v>
      </c>
      <c r="P83" s="4">
        <f t="shared" si="7"/>
        <v>137376.568</v>
      </c>
      <c r="Q83" t="s">
        <v>67</v>
      </c>
      <c r="R83" s="5" t="s">
        <v>924</v>
      </c>
      <c r="S83" t="s">
        <v>1098</v>
      </c>
      <c r="T83" s="2">
        <v>45146</v>
      </c>
      <c r="U83" s="2">
        <v>45146</v>
      </c>
      <c r="V83" t="s">
        <v>68</v>
      </c>
    </row>
    <row r="84" spans="1:22" x14ac:dyDescent="0.25">
      <c r="A84">
        <v>2023</v>
      </c>
      <c r="B84" s="2">
        <v>45017</v>
      </c>
      <c r="C84" s="2">
        <v>45107</v>
      </c>
      <c r="D84" t="s">
        <v>60</v>
      </c>
      <c r="E84">
        <v>1211</v>
      </c>
      <c r="F84" t="s">
        <v>573</v>
      </c>
      <c r="G84" t="s">
        <v>574</v>
      </c>
      <c r="H84" t="s">
        <v>575</v>
      </c>
      <c r="I84" t="s">
        <v>61</v>
      </c>
      <c r="J84" t="s">
        <v>576</v>
      </c>
      <c r="K84" s="6" t="s">
        <v>577</v>
      </c>
      <c r="L84" s="2">
        <v>44927</v>
      </c>
      <c r="M84" s="2">
        <v>45289</v>
      </c>
      <c r="N84" t="s">
        <v>191</v>
      </c>
      <c r="O84" s="4">
        <v>13237</v>
      </c>
      <c r="P84" s="4">
        <f t="shared" si="7"/>
        <v>158401.8842</v>
      </c>
      <c r="Q84" t="s">
        <v>67</v>
      </c>
      <c r="R84" s="5" t="s">
        <v>924</v>
      </c>
      <c r="S84" t="s">
        <v>1098</v>
      </c>
      <c r="T84" s="2">
        <v>45146</v>
      </c>
      <c r="U84" s="2">
        <v>45146</v>
      </c>
      <c r="V84" t="s">
        <v>68</v>
      </c>
    </row>
    <row r="85" spans="1:22" x14ac:dyDescent="0.25">
      <c r="A85">
        <v>2023</v>
      </c>
      <c r="B85" s="2">
        <v>45017</v>
      </c>
      <c r="C85" s="2">
        <v>45107</v>
      </c>
      <c r="D85" t="s">
        <v>60</v>
      </c>
      <c r="E85">
        <v>1211</v>
      </c>
      <c r="F85" t="s">
        <v>203</v>
      </c>
      <c r="G85" t="s">
        <v>204</v>
      </c>
      <c r="H85" t="s">
        <v>205</v>
      </c>
      <c r="I85" t="s">
        <v>61</v>
      </c>
      <c r="J85" t="s">
        <v>206</v>
      </c>
      <c r="K85" s="5" t="s">
        <v>207</v>
      </c>
      <c r="L85" s="2">
        <v>44986</v>
      </c>
      <c r="M85" s="2">
        <v>45077</v>
      </c>
      <c r="N85" s="3" t="s">
        <v>74</v>
      </c>
      <c r="O85" s="4">
        <v>13237</v>
      </c>
      <c r="P85" s="4">
        <f>O85*3</f>
        <v>39711</v>
      </c>
      <c r="Q85" t="s">
        <v>67</v>
      </c>
      <c r="R85" s="5" t="s">
        <v>924</v>
      </c>
      <c r="S85" t="s">
        <v>1098</v>
      </c>
      <c r="T85" s="2">
        <v>45146</v>
      </c>
      <c r="U85" s="2">
        <v>45146</v>
      </c>
      <c r="V85" t="s">
        <v>68</v>
      </c>
    </row>
    <row r="86" spans="1:22" x14ac:dyDescent="0.25">
      <c r="A86">
        <v>2023</v>
      </c>
      <c r="B86" s="2">
        <v>45017</v>
      </c>
      <c r="C86" s="2">
        <v>45107</v>
      </c>
      <c r="D86" t="s">
        <v>60</v>
      </c>
      <c r="E86">
        <v>1211</v>
      </c>
      <c r="F86" t="s">
        <v>203</v>
      </c>
      <c r="G86" t="s">
        <v>204</v>
      </c>
      <c r="H86" t="s">
        <v>205</v>
      </c>
      <c r="I86" t="s">
        <v>61</v>
      </c>
      <c r="J86" t="s">
        <v>206</v>
      </c>
      <c r="K86" s="6" t="s">
        <v>1264</v>
      </c>
      <c r="L86" s="2">
        <v>45078</v>
      </c>
      <c r="M86" s="2">
        <v>45289</v>
      </c>
      <c r="N86" s="3" t="s">
        <v>74</v>
      </c>
      <c r="O86" s="4">
        <v>13237</v>
      </c>
      <c r="P86" s="4">
        <f>O86*6.9666</f>
        <v>92216.8842</v>
      </c>
      <c r="Q86" t="s">
        <v>67</v>
      </c>
      <c r="R86" s="5" t="s">
        <v>924</v>
      </c>
      <c r="S86" t="s">
        <v>1098</v>
      </c>
      <c r="T86" s="2">
        <v>45146</v>
      </c>
      <c r="U86" s="2">
        <v>45146</v>
      </c>
      <c r="V86" t="s">
        <v>68</v>
      </c>
    </row>
    <row r="87" spans="1:22" x14ac:dyDescent="0.25">
      <c r="A87">
        <v>2023</v>
      </c>
      <c r="B87" s="2">
        <v>45017</v>
      </c>
      <c r="C87" s="2">
        <v>45107</v>
      </c>
      <c r="D87" t="s">
        <v>60</v>
      </c>
      <c r="E87">
        <v>1211</v>
      </c>
      <c r="F87" t="s">
        <v>1019</v>
      </c>
      <c r="G87" t="s">
        <v>204</v>
      </c>
      <c r="H87" t="s">
        <v>1020</v>
      </c>
      <c r="I87" t="s">
        <v>62</v>
      </c>
      <c r="J87" t="s">
        <v>1021</v>
      </c>
      <c r="K87" s="8" t="s">
        <v>1216</v>
      </c>
      <c r="L87" s="2">
        <v>45017</v>
      </c>
      <c r="M87" s="2">
        <v>45289</v>
      </c>
      <c r="N87" t="s">
        <v>191</v>
      </c>
      <c r="O87" s="4">
        <v>13237</v>
      </c>
      <c r="P87" s="4">
        <f>O87*8.9666</f>
        <v>118690.8842</v>
      </c>
      <c r="Q87" t="s">
        <v>67</v>
      </c>
      <c r="R87" s="5" t="s">
        <v>924</v>
      </c>
      <c r="S87" t="s">
        <v>1098</v>
      </c>
      <c r="T87" s="2">
        <v>45146</v>
      </c>
      <c r="U87" s="2">
        <v>45146</v>
      </c>
      <c r="V87" t="s">
        <v>68</v>
      </c>
    </row>
    <row r="88" spans="1:22" x14ac:dyDescent="0.25">
      <c r="A88">
        <v>2023</v>
      </c>
      <c r="B88" s="2">
        <v>45017</v>
      </c>
      <c r="C88" s="2">
        <v>45107</v>
      </c>
      <c r="D88" t="s">
        <v>60</v>
      </c>
      <c r="E88">
        <v>1211</v>
      </c>
      <c r="F88" t="s">
        <v>157</v>
      </c>
      <c r="G88" t="s">
        <v>158</v>
      </c>
      <c r="H88" t="s">
        <v>159</v>
      </c>
      <c r="I88" t="s">
        <v>62</v>
      </c>
      <c r="J88" t="s">
        <v>160</v>
      </c>
      <c r="K88" s="6" t="s">
        <v>161</v>
      </c>
      <c r="L88" s="2">
        <v>44927</v>
      </c>
      <c r="M88" s="2">
        <v>45289</v>
      </c>
      <c r="N88" s="3" t="s">
        <v>162</v>
      </c>
      <c r="O88" s="4">
        <v>13237</v>
      </c>
      <c r="P88" s="4">
        <f t="shared" ref="P88:P90" si="8">O88*11.9666</f>
        <v>158401.8842</v>
      </c>
      <c r="Q88" t="s">
        <v>67</v>
      </c>
      <c r="R88" s="5" t="s">
        <v>924</v>
      </c>
      <c r="S88" t="s">
        <v>1098</v>
      </c>
      <c r="T88" s="2">
        <v>45146</v>
      </c>
      <c r="U88" s="2">
        <v>45146</v>
      </c>
      <c r="V88" t="s">
        <v>68</v>
      </c>
    </row>
    <row r="89" spans="1:22" x14ac:dyDescent="0.25">
      <c r="A89">
        <v>2023</v>
      </c>
      <c r="B89" s="2">
        <v>45017</v>
      </c>
      <c r="C89" s="2">
        <v>45107</v>
      </c>
      <c r="D89" t="s">
        <v>60</v>
      </c>
      <c r="E89">
        <v>1211</v>
      </c>
      <c r="F89" t="s">
        <v>541</v>
      </c>
      <c r="G89" t="s">
        <v>87</v>
      </c>
      <c r="H89" t="s">
        <v>97</v>
      </c>
      <c r="I89" t="s">
        <v>61</v>
      </c>
      <c r="J89" t="s">
        <v>542</v>
      </c>
      <c r="K89" s="6" t="s">
        <v>543</v>
      </c>
      <c r="L89" s="2">
        <v>44927</v>
      </c>
      <c r="M89" s="2">
        <v>45289</v>
      </c>
      <c r="N89" t="s">
        <v>191</v>
      </c>
      <c r="O89" s="4">
        <v>13237</v>
      </c>
      <c r="P89" s="4">
        <f t="shared" si="8"/>
        <v>158401.8842</v>
      </c>
      <c r="Q89" t="s">
        <v>67</v>
      </c>
      <c r="R89" s="5" t="s">
        <v>924</v>
      </c>
      <c r="S89" t="s">
        <v>1098</v>
      </c>
      <c r="T89" s="2">
        <v>45146</v>
      </c>
      <c r="U89" s="2">
        <v>45146</v>
      </c>
      <c r="V89" t="s">
        <v>68</v>
      </c>
    </row>
    <row r="90" spans="1:22" x14ac:dyDescent="0.25">
      <c r="A90">
        <v>2023</v>
      </c>
      <c r="B90" s="2">
        <v>45017</v>
      </c>
      <c r="C90" s="2">
        <v>45107</v>
      </c>
      <c r="D90" t="s">
        <v>60</v>
      </c>
      <c r="E90">
        <v>1211</v>
      </c>
      <c r="F90" t="s">
        <v>412</v>
      </c>
      <c r="G90" t="s">
        <v>87</v>
      </c>
      <c r="H90" t="s">
        <v>92</v>
      </c>
      <c r="I90" t="s">
        <v>61</v>
      </c>
      <c r="J90" t="s">
        <v>678</v>
      </c>
      <c r="K90" s="6" t="s">
        <v>679</v>
      </c>
      <c r="L90" s="2">
        <v>44927</v>
      </c>
      <c r="M90" s="2">
        <v>45289</v>
      </c>
      <c r="N90" t="s">
        <v>523</v>
      </c>
      <c r="O90" s="4">
        <v>11480</v>
      </c>
      <c r="P90" s="4">
        <f t="shared" si="8"/>
        <v>137376.568</v>
      </c>
      <c r="Q90" t="s">
        <v>67</v>
      </c>
      <c r="R90" s="5" t="s">
        <v>924</v>
      </c>
      <c r="S90" t="s">
        <v>1098</v>
      </c>
      <c r="T90" s="2">
        <v>45146</v>
      </c>
      <c r="U90" s="2">
        <v>45146</v>
      </c>
      <c r="V90" t="s">
        <v>68</v>
      </c>
    </row>
    <row r="91" spans="1:22" x14ac:dyDescent="0.25">
      <c r="A91">
        <v>2023</v>
      </c>
      <c r="B91" s="2">
        <v>45017</v>
      </c>
      <c r="C91" s="2">
        <v>45107</v>
      </c>
      <c r="D91" t="s">
        <v>60</v>
      </c>
      <c r="E91">
        <v>1211</v>
      </c>
      <c r="F91" t="s">
        <v>1165</v>
      </c>
      <c r="G91" t="s">
        <v>87</v>
      </c>
      <c r="H91" t="s">
        <v>121</v>
      </c>
      <c r="I91" t="s">
        <v>62</v>
      </c>
      <c r="J91" t="s">
        <v>1245</v>
      </c>
      <c r="K91" s="5" t="s">
        <v>1263</v>
      </c>
      <c r="L91" s="2">
        <v>45078</v>
      </c>
      <c r="M91" s="2">
        <v>45289</v>
      </c>
      <c r="N91" t="s">
        <v>1166</v>
      </c>
      <c r="O91" s="4">
        <v>13237</v>
      </c>
      <c r="P91" s="4">
        <f>O91*6.9666</f>
        <v>92216.8842</v>
      </c>
      <c r="Q91" t="s">
        <v>67</v>
      </c>
      <c r="R91" s="5" t="s">
        <v>924</v>
      </c>
      <c r="S91" t="s">
        <v>1098</v>
      </c>
      <c r="T91" s="2">
        <v>45146</v>
      </c>
      <c r="U91" s="2">
        <v>45146</v>
      </c>
      <c r="V91" t="s">
        <v>68</v>
      </c>
    </row>
    <row r="92" spans="1:22" x14ac:dyDescent="0.25">
      <c r="A92">
        <v>2023</v>
      </c>
      <c r="B92" s="2">
        <v>45017</v>
      </c>
      <c r="C92" s="2">
        <v>45107</v>
      </c>
      <c r="D92" t="s">
        <v>60</v>
      </c>
      <c r="E92">
        <v>1211</v>
      </c>
      <c r="F92" t="s">
        <v>1010</v>
      </c>
      <c r="G92" t="s">
        <v>87</v>
      </c>
      <c r="H92" t="s">
        <v>71</v>
      </c>
      <c r="I92" t="s">
        <v>61</v>
      </c>
      <c r="J92" t="s">
        <v>1011</v>
      </c>
      <c r="K92" s="6" t="s">
        <v>1281</v>
      </c>
      <c r="L92" s="2">
        <v>45017</v>
      </c>
      <c r="M92" s="2">
        <v>45289</v>
      </c>
      <c r="N92" t="s">
        <v>106</v>
      </c>
      <c r="O92" s="4">
        <v>16200</v>
      </c>
      <c r="P92" s="4">
        <f>O92*8.9666</f>
        <v>145258.91999999998</v>
      </c>
      <c r="Q92" t="s">
        <v>67</v>
      </c>
      <c r="R92" s="5" t="s">
        <v>924</v>
      </c>
      <c r="S92" t="s">
        <v>1098</v>
      </c>
      <c r="T92" s="2">
        <v>45146</v>
      </c>
      <c r="U92" s="2">
        <v>45146</v>
      </c>
      <c r="V92" t="s">
        <v>68</v>
      </c>
    </row>
    <row r="93" spans="1:22" x14ac:dyDescent="0.25">
      <c r="A93">
        <v>2023</v>
      </c>
      <c r="B93" s="2">
        <v>45017</v>
      </c>
      <c r="C93" s="2">
        <v>45107</v>
      </c>
      <c r="D93" t="s">
        <v>60</v>
      </c>
      <c r="E93">
        <v>1211</v>
      </c>
      <c r="F93" t="s">
        <v>1051</v>
      </c>
      <c r="G93" t="s">
        <v>87</v>
      </c>
      <c r="H93" t="s">
        <v>1052</v>
      </c>
      <c r="I93" t="s">
        <v>61</v>
      </c>
      <c r="J93" t="s">
        <v>1053</v>
      </c>
      <c r="K93" s="6" t="s">
        <v>1054</v>
      </c>
      <c r="L93" s="2">
        <v>44927</v>
      </c>
      <c r="M93" s="2">
        <v>45289</v>
      </c>
      <c r="N93" s="3" t="s">
        <v>74</v>
      </c>
      <c r="O93" s="4">
        <v>13237</v>
      </c>
      <c r="P93" s="4">
        <f t="shared" ref="P93:P95" si="9">O93*11.9666</f>
        <v>158401.8842</v>
      </c>
      <c r="Q93" t="s">
        <v>67</v>
      </c>
      <c r="R93" s="5" t="s">
        <v>924</v>
      </c>
      <c r="S93" t="s">
        <v>1098</v>
      </c>
      <c r="T93" s="2">
        <v>45146</v>
      </c>
      <c r="U93" s="2">
        <v>45146</v>
      </c>
      <c r="V93" t="s">
        <v>68</v>
      </c>
    </row>
    <row r="94" spans="1:22" x14ac:dyDescent="0.25">
      <c r="A94">
        <v>2023</v>
      </c>
      <c r="B94" s="2">
        <v>45017</v>
      </c>
      <c r="C94" s="2">
        <v>45107</v>
      </c>
      <c r="D94" t="s">
        <v>60</v>
      </c>
      <c r="E94">
        <v>1211</v>
      </c>
      <c r="F94" t="s">
        <v>561</v>
      </c>
      <c r="G94" t="s">
        <v>87</v>
      </c>
      <c r="H94" t="s">
        <v>562</v>
      </c>
      <c r="I94" t="s">
        <v>61</v>
      </c>
      <c r="J94" t="s">
        <v>563</v>
      </c>
      <c r="K94" s="8" t="s">
        <v>564</v>
      </c>
      <c r="L94" s="2">
        <v>44927</v>
      </c>
      <c r="M94" s="2">
        <v>45289</v>
      </c>
      <c r="N94" t="s">
        <v>191</v>
      </c>
      <c r="O94" s="4">
        <v>13237</v>
      </c>
      <c r="P94" s="4">
        <f t="shared" si="9"/>
        <v>158401.8842</v>
      </c>
      <c r="Q94" t="s">
        <v>67</v>
      </c>
      <c r="R94" s="5" t="s">
        <v>924</v>
      </c>
      <c r="S94" t="s">
        <v>1098</v>
      </c>
      <c r="T94" s="2">
        <v>45146</v>
      </c>
      <c r="U94" s="2">
        <v>45146</v>
      </c>
      <c r="V94" t="s">
        <v>68</v>
      </c>
    </row>
    <row r="95" spans="1:22" x14ac:dyDescent="0.25">
      <c r="A95">
        <v>2023</v>
      </c>
      <c r="B95" s="2">
        <v>45017</v>
      </c>
      <c r="C95" s="2">
        <v>45107</v>
      </c>
      <c r="D95" t="s">
        <v>60</v>
      </c>
      <c r="E95">
        <v>1211</v>
      </c>
      <c r="F95" t="s">
        <v>1134</v>
      </c>
      <c r="G95" t="s">
        <v>1007</v>
      </c>
      <c r="H95" t="s">
        <v>1090</v>
      </c>
      <c r="I95" t="s">
        <v>62</v>
      </c>
      <c r="J95" t="s">
        <v>1091</v>
      </c>
      <c r="K95" s="6" t="s">
        <v>1092</v>
      </c>
      <c r="L95" s="2">
        <v>44927</v>
      </c>
      <c r="M95" s="2">
        <v>45289</v>
      </c>
      <c r="N95" t="s">
        <v>1025</v>
      </c>
      <c r="O95" s="4">
        <v>13237</v>
      </c>
      <c r="P95" s="4">
        <f t="shared" si="9"/>
        <v>158401.8842</v>
      </c>
      <c r="Q95" t="s">
        <v>67</v>
      </c>
      <c r="R95" s="5" t="s">
        <v>924</v>
      </c>
      <c r="S95" t="s">
        <v>1098</v>
      </c>
      <c r="T95" s="2">
        <v>45146</v>
      </c>
      <c r="U95" s="2">
        <v>45146</v>
      </c>
      <c r="V95" t="s">
        <v>68</v>
      </c>
    </row>
    <row r="96" spans="1:22" x14ac:dyDescent="0.25">
      <c r="A96">
        <v>2023</v>
      </c>
      <c r="B96" s="2">
        <v>45017</v>
      </c>
      <c r="C96" s="2">
        <v>45107</v>
      </c>
      <c r="D96" t="s">
        <v>60</v>
      </c>
      <c r="E96">
        <v>1211</v>
      </c>
      <c r="F96" t="s">
        <v>1134</v>
      </c>
      <c r="G96" t="s">
        <v>1007</v>
      </c>
      <c r="H96" t="s">
        <v>1090</v>
      </c>
      <c r="I96" t="s">
        <v>62</v>
      </c>
      <c r="J96" t="s">
        <v>1167</v>
      </c>
      <c r="K96" s="8" t="s">
        <v>1242</v>
      </c>
      <c r="L96" s="2">
        <v>45047</v>
      </c>
      <c r="M96" s="2">
        <v>45289</v>
      </c>
      <c r="N96" t="s">
        <v>1122</v>
      </c>
      <c r="O96" s="4">
        <v>16200</v>
      </c>
      <c r="P96" s="4">
        <f>O96*7.9666</f>
        <v>129058.92</v>
      </c>
      <c r="Q96" t="s">
        <v>67</v>
      </c>
      <c r="R96" s="5" t="s">
        <v>924</v>
      </c>
      <c r="S96" t="s">
        <v>1098</v>
      </c>
      <c r="T96" s="2">
        <v>45146</v>
      </c>
      <c r="U96" s="2">
        <v>45146</v>
      </c>
      <c r="V96" t="s">
        <v>68</v>
      </c>
    </row>
    <row r="97" spans="1:22" x14ac:dyDescent="0.25">
      <c r="A97">
        <v>2023</v>
      </c>
      <c r="B97" s="2">
        <v>45017</v>
      </c>
      <c r="C97" s="2">
        <v>45107</v>
      </c>
      <c r="D97" t="s">
        <v>60</v>
      </c>
      <c r="E97">
        <v>1211</v>
      </c>
      <c r="F97" t="s">
        <v>309</v>
      </c>
      <c r="G97" t="s">
        <v>1007</v>
      </c>
      <c r="H97" t="s">
        <v>305</v>
      </c>
      <c r="I97" t="s">
        <v>61</v>
      </c>
      <c r="J97" t="s">
        <v>1008</v>
      </c>
      <c r="K97" s="6" t="s">
        <v>1009</v>
      </c>
      <c r="L97" s="2">
        <v>44927</v>
      </c>
      <c r="M97" s="2">
        <v>45289</v>
      </c>
      <c r="N97" t="s">
        <v>66</v>
      </c>
      <c r="O97" s="4">
        <v>13200</v>
      </c>
      <c r="P97" s="4">
        <f t="shared" ref="P97:P106" si="10">O97*11.9666</f>
        <v>157959.12</v>
      </c>
      <c r="Q97" t="s">
        <v>67</v>
      </c>
      <c r="R97" s="5" t="s">
        <v>924</v>
      </c>
      <c r="S97" t="s">
        <v>1098</v>
      </c>
      <c r="T97" s="2">
        <v>45146</v>
      </c>
      <c r="U97" s="2">
        <v>45146</v>
      </c>
      <c r="V97" t="s">
        <v>68</v>
      </c>
    </row>
    <row r="98" spans="1:22" x14ac:dyDescent="0.25">
      <c r="A98">
        <v>2023</v>
      </c>
      <c r="B98" s="2">
        <v>45017</v>
      </c>
      <c r="C98" s="2">
        <v>45107</v>
      </c>
      <c r="D98" t="s">
        <v>60</v>
      </c>
      <c r="E98">
        <v>1211</v>
      </c>
      <c r="F98" t="s">
        <v>1126</v>
      </c>
      <c r="G98" t="s">
        <v>305</v>
      </c>
      <c r="H98" t="s">
        <v>369</v>
      </c>
      <c r="I98" t="s">
        <v>61</v>
      </c>
      <c r="J98" t="s">
        <v>370</v>
      </c>
      <c r="K98" s="6" t="s">
        <v>371</v>
      </c>
      <c r="L98" s="2">
        <v>44927</v>
      </c>
      <c r="M98" s="2">
        <v>45289</v>
      </c>
      <c r="N98" t="s">
        <v>266</v>
      </c>
      <c r="O98" s="4">
        <v>13237</v>
      </c>
      <c r="P98" s="4">
        <f t="shared" si="10"/>
        <v>158401.8842</v>
      </c>
      <c r="Q98" t="s">
        <v>67</v>
      </c>
      <c r="R98" s="5" t="s">
        <v>924</v>
      </c>
      <c r="S98" t="s">
        <v>1098</v>
      </c>
      <c r="T98" s="2">
        <v>45146</v>
      </c>
      <c r="U98" s="2">
        <v>45146</v>
      </c>
      <c r="V98" t="s">
        <v>68</v>
      </c>
    </row>
    <row r="99" spans="1:22" x14ac:dyDescent="0.25">
      <c r="A99">
        <v>2023</v>
      </c>
      <c r="B99" s="2">
        <v>45017</v>
      </c>
      <c r="C99" s="2">
        <v>45107</v>
      </c>
      <c r="D99" t="s">
        <v>60</v>
      </c>
      <c r="E99">
        <v>1211</v>
      </c>
      <c r="F99" t="s">
        <v>143</v>
      </c>
      <c r="G99" t="s">
        <v>305</v>
      </c>
      <c r="H99" t="s">
        <v>122</v>
      </c>
      <c r="I99" t="s">
        <v>61</v>
      </c>
      <c r="J99" t="s">
        <v>144</v>
      </c>
      <c r="K99" s="6" t="s">
        <v>145</v>
      </c>
      <c r="L99" s="2">
        <v>44927</v>
      </c>
      <c r="M99" s="2">
        <v>45289</v>
      </c>
      <c r="N99" s="3" t="s">
        <v>146</v>
      </c>
      <c r="O99" s="4">
        <v>16200</v>
      </c>
      <c r="P99" s="4">
        <f t="shared" si="10"/>
        <v>193858.91999999998</v>
      </c>
      <c r="Q99" t="s">
        <v>67</v>
      </c>
      <c r="R99" s="5" t="s">
        <v>924</v>
      </c>
      <c r="S99" t="s">
        <v>1098</v>
      </c>
      <c r="T99" s="2">
        <v>45146</v>
      </c>
      <c r="U99" s="2">
        <v>45146</v>
      </c>
      <c r="V99" t="s">
        <v>68</v>
      </c>
    </row>
    <row r="100" spans="1:22" x14ac:dyDescent="0.25">
      <c r="A100">
        <v>2023</v>
      </c>
      <c r="B100" s="2">
        <v>45017</v>
      </c>
      <c r="C100" s="2">
        <v>45107</v>
      </c>
      <c r="D100" t="s">
        <v>60</v>
      </c>
      <c r="E100">
        <v>1211</v>
      </c>
      <c r="F100" t="s">
        <v>107</v>
      </c>
      <c r="G100" t="s">
        <v>305</v>
      </c>
      <c r="H100" t="s">
        <v>108</v>
      </c>
      <c r="I100" t="s">
        <v>61</v>
      </c>
      <c r="J100" t="s">
        <v>109</v>
      </c>
      <c r="K100" s="6" t="s">
        <v>110</v>
      </c>
      <c r="L100" s="2">
        <v>44927</v>
      </c>
      <c r="M100" s="2">
        <v>45289</v>
      </c>
      <c r="N100" t="s">
        <v>1109</v>
      </c>
      <c r="O100" s="4">
        <v>13237</v>
      </c>
      <c r="P100" s="4">
        <f t="shared" si="10"/>
        <v>158401.8842</v>
      </c>
      <c r="Q100" t="s">
        <v>67</v>
      </c>
      <c r="R100" s="5" t="s">
        <v>924</v>
      </c>
      <c r="S100" t="s">
        <v>1098</v>
      </c>
      <c r="T100" s="2">
        <v>45146</v>
      </c>
      <c r="U100" s="2">
        <v>45146</v>
      </c>
      <c r="V100" t="s">
        <v>68</v>
      </c>
    </row>
    <row r="101" spans="1:22" x14ac:dyDescent="0.25">
      <c r="A101">
        <v>2023</v>
      </c>
      <c r="B101" s="2">
        <v>45017</v>
      </c>
      <c r="C101" s="2">
        <v>45107</v>
      </c>
      <c r="D101" t="s">
        <v>60</v>
      </c>
      <c r="E101">
        <v>1211</v>
      </c>
      <c r="F101" t="s">
        <v>685</v>
      </c>
      <c r="G101" t="s">
        <v>97</v>
      </c>
      <c r="H101" t="s">
        <v>686</v>
      </c>
      <c r="I101" t="s">
        <v>62</v>
      </c>
      <c r="J101" t="s">
        <v>687</v>
      </c>
      <c r="K101" s="6" t="s">
        <v>688</v>
      </c>
      <c r="L101" s="2">
        <v>44927</v>
      </c>
      <c r="M101" s="2">
        <v>45289</v>
      </c>
      <c r="N101" s="3" t="s">
        <v>523</v>
      </c>
      <c r="O101" s="4">
        <v>11480</v>
      </c>
      <c r="P101" s="4">
        <f t="shared" si="10"/>
        <v>137376.568</v>
      </c>
      <c r="Q101" t="s">
        <v>67</v>
      </c>
      <c r="R101" s="5" t="s">
        <v>924</v>
      </c>
      <c r="S101" t="s">
        <v>1098</v>
      </c>
      <c r="T101" s="2">
        <v>45146</v>
      </c>
      <c r="U101" s="2">
        <v>45146</v>
      </c>
      <c r="V101" t="s">
        <v>68</v>
      </c>
    </row>
    <row r="102" spans="1:22" x14ac:dyDescent="0.25">
      <c r="A102">
        <v>2023</v>
      </c>
      <c r="B102" s="2">
        <v>45017</v>
      </c>
      <c r="C102" s="2">
        <v>45107</v>
      </c>
      <c r="D102" t="s">
        <v>60</v>
      </c>
      <c r="E102">
        <v>1211</v>
      </c>
      <c r="F102" t="s">
        <v>487</v>
      </c>
      <c r="G102" t="s">
        <v>97</v>
      </c>
      <c r="H102" t="s">
        <v>488</v>
      </c>
      <c r="I102" t="s">
        <v>61</v>
      </c>
      <c r="J102" t="s">
        <v>489</v>
      </c>
      <c r="K102" s="6" t="s">
        <v>490</v>
      </c>
      <c r="L102" s="2">
        <v>44927</v>
      </c>
      <c r="M102" s="2">
        <v>45289</v>
      </c>
      <c r="N102" s="3" t="s">
        <v>415</v>
      </c>
      <c r="O102" s="4">
        <v>13237</v>
      </c>
      <c r="P102" s="4">
        <f t="shared" si="10"/>
        <v>158401.8842</v>
      </c>
      <c r="Q102" t="s">
        <v>67</v>
      </c>
      <c r="R102" s="5" t="s">
        <v>924</v>
      </c>
      <c r="S102" t="s">
        <v>1098</v>
      </c>
      <c r="T102" s="2">
        <v>45146</v>
      </c>
      <c r="U102" s="2">
        <v>45146</v>
      </c>
      <c r="V102" t="s">
        <v>68</v>
      </c>
    </row>
    <row r="103" spans="1:22" x14ac:dyDescent="0.25">
      <c r="A103">
        <v>2023</v>
      </c>
      <c r="B103" s="2">
        <v>45017</v>
      </c>
      <c r="C103" s="2">
        <v>45107</v>
      </c>
      <c r="D103" t="s">
        <v>60</v>
      </c>
      <c r="E103">
        <v>1211</v>
      </c>
      <c r="F103" t="s">
        <v>383</v>
      </c>
      <c r="G103" t="s">
        <v>97</v>
      </c>
      <c r="H103" t="s">
        <v>122</v>
      </c>
      <c r="I103" t="s">
        <v>62</v>
      </c>
      <c r="J103" t="s">
        <v>384</v>
      </c>
      <c r="K103" s="6" t="s">
        <v>385</v>
      </c>
      <c r="L103" s="2">
        <v>44927</v>
      </c>
      <c r="M103" s="2">
        <v>45289</v>
      </c>
      <c r="N103" t="s">
        <v>386</v>
      </c>
      <c r="O103" s="4">
        <v>29100</v>
      </c>
      <c r="P103" s="4">
        <f t="shared" si="10"/>
        <v>348228.06</v>
      </c>
      <c r="Q103" t="s">
        <v>67</v>
      </c>
      <c r="R103" s="5" t="s">
        <v>924</v>
      </c>
      <c r="S103" t="s">
        <v>1098</v>
      </c>
      <c r="T103" s="2">
        <v>45146</v>
      </c>
      <c r="U103" s="2">
        <v>45146</v>
      </c>
      <c r="V103" t="s">
        <v>68</v>
      </c>
    </row>
    <row r="104" spans="1:22" x14ac:dyDescent="0.25">
      <c r="A104">
        <v>2023</v>
      </c>
      <c r="B104" s="2">
        <v>45017</v>
      </c>
      <c r="C104" s="2">
        <v>45107</v>
      </c>
      <c r="D104" t="s">
        <v>60</v>
      </c>
      <c r="E104">
        <v>1211</v>
      </c>
      <c r="F104" t="s">
        <v>1135</v>
      </c>
      <c r="G104" t="s">
        <v>97</v>
      </c>
      <c r="H104" t="s">
        <v>525</v>
      </c>
      <c r="I104" t="s">
        <v>62</v>
      </c>
      <c r="J104" t="s">
        <v>779</v>
      </c>
      <c r="K104" s="6" t="s">
        <v>780</v>
      </c>
      <c r="L104" s="2">
        <v>44927</v>
      </c>
      <c r="M104" s="2">
        <v>45289</v>
      </c>
      <c r="N104" t="s">
        <v>744</v>
      </c>
      <c r="O104" s="4">
        <v>16200</v>
      </c>
      <c r="P104" s="4">
        <f t="shared" si="10"/>
        <v>193858.91999999998</v>
      </c>
      <c r="Q104" t="s">
        <v>67</v>
      </c>
      <c r="R104" s="5" t="s">
        <v>924</v>
      </c>
      <c r="S104" t="s">
        <v>1098</v>
      </c>
      <c r="T104" s="2">
        <v>45146</v>
      </c>
      <c r="U104" s="2">
        <v>45146</v>
      </c>
      <c r="V104" t="s">
        <v>68</v>
      </c>
    </row>
    <row r="105" spans="1:22" x14ac:dyDescent="0.25">
      <c r="A105">
        <v>2023</v>
      </c>
      <c r="B105" s="2">
        <v>45017</v>
      </c>
      <c r="C105" s="2">
        <v>45107</v>
      </c>
      <c r="D105" t="s">
        <v>60</v>
      </c>
      <c r="E105">
        <v>1211</v>
      </c>
      <c r="F105" t="s">
        <v>281</v>
      </c>
      <c r="G105" t="s">
        <v>97</v>
      </c>
      <c r="H105" t="s">
        <v>71</v>
      </c>
      <c r="I105" t="s">
        <v>61</v>
      </c>
      <c r="J105" t="s">
        <v>535</v>
      </c>
      <c r="K105" s="6" t="s">
        <v>536</v>
      </c>
      <c r="L105" s="2">
        <v>44927</v>
      </c>
      <c r="M105" s="2">
        <v>45289</v>
      </c>
      <c r="N105" t="s">
        <v>186</v>
      </c>
      <c r="O105" s="4">
        <v>13237</v>
      </c>
      <c r="P105" s="4">
        <f t="shared" si="10"/>
        <v>158401.8842</v>
      </c>
      <c r="Q105" t="s">
        <v>67</v>
      </c>
      <c r="R105" s="5" t="s">
        <v>924</v>
      </c>
      <c r="S105" t="s">
        <v>1098</v>
      </c>
      <c r="T105" s="2">
        <v>45146</v>
      </c>
      <c r="U105" s="2">
        <v>45146</v>
      </c>
      <c r="V105" t="s">
        <v>68</v>
      </c>
    </row>
    <row r="106" spans="1:22" x14ac:dyDescent="0.25">
      <c r="A106">
        <v>2023</v>
      </c>
      <c r="B106" s="2">
        <v>45017</v>
      </c>
      <c r="C106" s="2">
        <v>45107</v>
      </c>
      <c r="D106" t="s">
        <v>60</v>
      </c>
      <c r="E106">
        <v>1211</v>
      </c>
      <c r="F106" t="s">
        <v>775</v>
      </c>
      <c r="G106" t="s">
        <v>776</v>
      </c>
      <c r="H106" t="s">
        <v>185</v>
      </c>
      <c r="I106" t="s">
        <v>61</v>
      </c>
      <c r="J106" t="s">
        <v>777</v>
      </c>
      <c r="K106" s="6" t="s">
        <v>778</v>
      </c>
      <c r="L106" s="2">
        <v>44927</v>
      </c>
      <c r="M106" s="2">
        <v>45289</v>
      </c>
      <c r="N106" t="s">
        <v>744</v>
      </c>
      <c r="O106" s="4">
        <v>16200</v>
      </c>
      <c r="P106" s="4">
        <f t="shared" si="10"/>
        <v>193858.91999999998</v>
      </c>
      <c r="Q106" t="s">
        <v>67</v>
      </c>
      <c r="R106" s="5" t="s">
        <v>924</v>
      </c>
      <c r="S106" t="s">
        <v>1098</v>
      </c>
      <c r="T106" s="2">
        <v>45146</v>
      </c>
      <c r="U106" s="2">
        <v>45146</v>
      </c>
      <c r="V106" t="s">
        <v>68</v>
      </c>
    </row>
    <row r="107" spans="1:22" x14ac:dyDescent="0.25">
      <c r="A107">
        <v>2023</v>
      </c>
      <c r="B107" s="2">
        <v>45017</v>
      </c>
      <c r="C107" s="2">
        <v>45107</v>
      </c>
      <c r="D107" t="s">
        <v>60</v>
      </c>
      <c r="E107">
        <v>1211</v>
      </c>
      <c r="F107" t="s">
        <v>1168</v>
      </c>
      <c r="G107" t="s">
        <v>236</v>
      </c>
      <c r="H107" t="s">
        <v>159</v>
      </c>
      <c r="I107" t="s">
        <v>62</v>
      </c>
      <c r="J107" t="s">
        <v>1169</v>
      </c>
      <c r="K107" s="8" t="s">
        <v>1222</v>
      </c>
      <c r="L107" s="2">
        <v>45078</v>
      </c>
      <c r="M107" s="2">
        <v>45107</v>
      </c>
      <c r="N107" t="s">
        <v>1124</v>
      </c>
      <c r="O107" s="4">
        <v>21300</v>
      </c>
      <c r="P107" s="4">
        <f>O107*1</f>
        <v>21300</v>
      </c>
      <c r="Q107" t="s">
        <v>67</v>
      </c>
      <c r="R107" s="5" t="s">
        <v>924</v>
      </c>
      <c r="S107" t="s">
        <v>1098</v>
      </c>
      <c r="T107" s="2">
        <v>45146</v>
      </c>
      <c r="U107" s="2">
        <v>45146</v>
      </c>
      <c r="V107" t="s">
        <v>68</v>
      </c>
    </row>
    <row r="108" spans="1:22" x14ac:dyDescent="0.25">
      <c r="A108">
        <v>2023</v>
      </c>
      <c r="B108" s="2">
        <v>45017</v>
      </c>
      <c r="C108" s="2">
        <v>45107</v>
      </c>
      <c r="D108" t="s">
        <v>60</v>
      </c>
      <c r="E108">
        <v>1211</v>
      </c>
      <c r="F108" t="s">
        <v>1168</v>
      </c>
      <c r="G108" t="s">
        <v>236</v>
      </c>
      <c r="H108" t="s">
        <v>159</v>
      </c>
      <c r="I108" t="s">
        <v>62</v>
      </c>
      <c r="J108" t="s">
        <v>1169</v>
      </c>
      <c r="K108" s="8" t="s">
        <v>1231</v>
      </c>
      <c r="L108" s="2">
        <v>45047</v>
      </c>
      <c r="M108" s="2">
        <v>45077</v>
      </c>
      <c r="N108" t="s">
        <v>1124</v>
      </c>
      <c r="O108" s="4">
        <v>21300</v>
      </c>
      <c r="P108" s="4">
        <f>O108*1</f>
        <v>21300</v>
      </c>
      <c r="Q108" t="s">
        <v>67</v>
      </c>
      <c r="R108" s="5" t="s">
        <v>924</v>
      </c>
      <c r="S108" t="s">
        <v>1098</v>
      </c>
      <c r="T108" s="2">
        <v>45146</v>
      </c>
      <c r="U108" s="2">
        <v>45146</v>
      </c>
      <c r="V108" t="s">
        <v>68</v>
      </c>
    </row>
    <row r="109" spans="1:22" x14ac:dyDescent="0.25">
      <c r="A109">
        <v>2023</v>
      </c>
      <c r="B109" s="2">
        <v>45017</v>
      </c>
      <c r="C109" s="2">
        <v>45107</v>
      </c>
      <c r="D109" t="s">
        <v>60</v>
      </c>
      <c r="E109">
        <v>1211</v>
      </c>
      <c r="F109" t="s">
        <v>470</v>
      </c>
      <c r="G109" t="s">
        <v>327</v>
      </c>
      <c r="H109" t="s">
        <v>76</v>
      </c>
      <c r="I109" t="s">
        <v>61</v>
      </c>
      <c r="J109" t="s">
        <v>1170</v>
      </c>
      <c r="K109" s="6" t="s">
        <v>1280</v>
      </c>
      <c r="L109" s="2">
        <v>45017</v>
      </c>
      <c r="M109" s="2">
        <v>45289</v>
      </c>
      <c r="N109" t="s">
        <v>1115</v>
      </c>
      <c r="O109" s="4">
        <v>16200</v>
      </c>
      <c r="P109" s="4">
        <f>O109*8.9666</f>
        <v>145258.91999999998</v>
      </c>
      <c r="Q109" t="s">
        <v>67</v>
      </c>
      <c r="R109" s="5" t="s">
        <v>924</v>
      </c>
      <c r="S109" t="s">
        <v>1098</v>
      </c>
      <c r="T109" s="2">
        <v>45146</v>
      </c>
      <c r="U109" s="2">
        <v>45146</v>
      </c>
      <c r="V109" t="s">
        <v>68</v>
      </c>
    </row>
    <row r="110" spans="1:22" x14ac:dyDescent="0.25">
      <c r="A110">
        <v>2023</v>
      </c>
      <c r="B110" s="2">
        <v>45017</v>
      </c>
      <c r="C110" s="2">
        <v>45107</v>
      </c>
      <c r="D110" t="s">
        <v>60</v>
      </c>
      <c r="E110">
        <v>1211</v>
      </c>
      <c r="F110" t="s">
        <v>1136</v>
      </c>
      <c r="G110" t="s">
        <v>122</v>
      </c>
      <c r="H110" t="s">
        <v>959</v>
      </c>
      <c r="I110" t="s">
        <v>62</v>
      </c>
      <c r="J110" t="s">
        <v>960</v>
      </c>
      <c r="K110" s="6" t="s">
        <v>958</v>
      </c>
      <c r="L110" s="2">
        <v>44927</v>
      </c>
      <c r="M110" s="2">
        <v>45289</v>
      </c>
      <c r="N110" t="s">
        <v>74</v>
      </c>
      <c r="O110" s="4">
        <v>13237</v>
      </c>
      <c r="P110" s="4">
        <f t="shared" ref="P110:P111" si="11">O110*11.9666</f>
        <v>158401.8842</v>
      </c>
      <c r="Q110" t="s">
        <v>67</v>
      </c>
      <c r="R110" s="5" t="s">
        <v>924</v>
      </c>
      <c r="S110" t="s">
        <v>1098</v>
      </c>
      <c r="T110" s="2">
        <v>45146</v>
      </c>
      <c r="U110" s="2">
        <v>45146</v>
      </c>
      <c r="V110" t="s">
        <v>68</v>
      </c>
    </row>
    <row r="111" spans="1:22" x14ac:dyDescent="0.25">
      <c r="A111">
        <v>2023</v>
      </c>
      <c r="B111" s="2">
        <v>45017</v>
      </c>
      <c r="C111" s="2">
        <v>45107</v>
      </c>
      <c r="D111" t="s">
        <v>60</v>
      </c>
      <c r="E111">
        <v>1211</v>
      </c>
      <c r="F111" t="s">
        <v>826</v>
      </c>
      <c r="G111" t="s">
        <v>122</v>
      </c>
      <c r="H111" t="s">
        <v>477</v>
      </c>
      <c r="I111" t="s">
        <v>61</v>
      </c>
      <c r="J111" t="s">
        <v>827</v>
      </c>
      <c r="K111" s="6" t="s">
        <v>828</v>
      </c>
      <c r="L111" s="2">
        <v>44927</v>
      </c>
      <c r="M111" s="2">
        <v>45289</v>
      </c>
      <c r="N111" s="3" t="s">
        <v>523</v>
      </c>
      <c r="O111" s="4">
        <v>11480</v>
      </c>
      <c r="P111" s="4">
        <f t="shared" si="11"/>
        <v>137376.568</v>
      </c>
      <c r="Q111" t="s">
        <v>67</v>
      </c>
      <c r="R111" s="5" t="s">
        <v>924</v>
      </c>
      <c r="S111" t="s">
        <v>1098</v>
      </c>
      <c r="T111" s="2">
        <v>45146</v>
      </c>
      <c r="U111" s="2">
        <v>45146</v>
      </c>
      <c r="V111" t="s">
        <v>68</v>
      </c>
    </row>
    <row r="112" spans="1:22" x14ac:dyDescent="0.25">
      <c r="A112">
        <v>2023</v>
      </c>
      <c r="B112" s="2">
        <v>45017</v>
      </c>
      <c r="C112" s="2">
        <v>45107</v>
      </c>
      <c r="D112" t="s">
        <v>60</v>
      </c>
      <c r="E112">
        <v>1211</v>
      </c>
      <c r="F112" t="s">
        <v>991</v>
      </c>
      <c r="G112" t="s">
        <v>122</v>
      </c>
      <c r="H112" t="s">
        <v>992</v>
      </c>
      <c r="I112" t="s">
        <v>62</v>
      </c>
      <c r="J112" t="s">
        <v>993</v>
      </c>
      <c r="K112" s="6" t="s">
        <v>1279</v>
      </c>
      <c r="L112" s="2">
        <v>45017</v>
      </c>
      <c r="M112" s="2">
        <v>45289</v>
      </c>
      <c r="N112" t="s">
        <v>74</v>
      </c>
      <c r="O112" s="4">
        <v>13237</v>
      </c>
      <c r="P112" s="4">
        <f>O112*8.9666</f>
        <v>118690.8842</v>
      </c>
      <c r="Q112" t="s">
        <v>67</v>
      </c>
      <c r="R112" s="5" t="s">
        <v>924</v>
      </c>
      <c r="S112" t="s">
        <v>1098</v>
      </c>
      <c r="T112" s="2">
        <v>45146</v>
      </c>
      <c r="U112" s="2">
        <v>45146</v>
      </c>
      <c r="V112" t="s">
        <v>68</v>
      </c>
    </row>
    <row r="113" spans="1:22" x14ac:dyDescent="0.25">
      <c r="A113">
        <v>2023</v>
      </c>
      <c r="B113" s="2">
        <v>45017</v>
      </c>
      <c r="C113" s="2">
        <v>45107</v>
      </c>
      <c r="D113" t="s">
        <v>60</v>
      </c>
      <c r="E113">
        <v>1211</v>
      </c>
      <c r="F113" t="s">
        <v>470</v>
      </c>
      <c r="G113" t="s">
        <v>122</v>
      </c>
      <c r="H113" t="s">
        <v>97</v>
      </c>
      <c r="I113" t="s">
        <v>61</v>
      </c>
      <c r="J113" t="s">
        <v>645</v>
      </c>
      <c r="K113" s="6" t="s">
        <v>646</v>
      </c>
      <c r="L113" s="2">
        <v>44927</v>
      </c>
      <c r="M113" s="2">
        <v>45289</v>
      </c>
      <c r="N113" t="s">
        <v>167</v>
      </c>
      <c r="O113" s="4">
        <v>16200</v>
      </c>
      <c r="P113" s="4">
        <f t="shared" ref="P113" si="12">O113*11.9666</f>
        <v>193858.91999999998</v>
      </c>
      <c r="Q113" t="s">
        <v>67</v>
      </c>
      <c r="R113" s="5" t="s">
        <v>924</v>
      </c>
      <c r="S113" t="s">
        <v>1098</v>
      </c>
      <c r="T113" s="2">
        <v>45146</v>
      </c>
      <c r="U113" s="2">
        <v>45146</v>
      </c>
      <c r="V113" t="s">
        <v>68</v>
      </c>
    </row>
    <row r="114" spans="1:22" x14ac:dyDescent="0.25">
      <c r="A114">
        <v>2023</v>
      </c>
      <c r="B114" s="2">
        <v>45017</v>
      </c>
      <c r="C114" s="2">
        <v>45107</v>
      </c>
      <c r="D114" t="s">
        <v>60</v>
      </c>
      <c r="E114">
        <v>1211</v>
      </c>
      <c r="F114" t="s">
        <v>748</v>
      </c>
      <c r="G114" t="s">
        <v>122</v>
      </c>
      <c r="H114" t="s">
        <v>180</v>
      </c>
      <c r="I114" t="s">
        <v>61</v>
      </c>
      <c r="J114" t="s">
        <v>1171</v>
      </c>
      <c r="K114" s="5" t="s">
        <v>1250</v>
      </c>
      <c r="L114" s="2">
        <v>45048</v>
      </c>
      <c r="M114" s="2">
        <v>45289</v>
      </c>
      <c r="N114" t="s">
        <v>1113</v>
      </c>
      <c r="O114" s="4">
        <v>11480</v>
      </c>
      <c r="P114" s="4">
        <f>O114*7.9666</f>
        <v>91456.567999999999</v>
      </c>
      <c r="Q114" t="s">
        <v>67</v>
      </c>
      <c r="R114" s="5" t="s">
        <v>924</v>
      </c>
      <c r="S114" t="s">
        <v>1098</v>
      </c>
      <c r="T114" s="2">
        <v>45146</v>
      </c>
      <c r="U114" s="2">
        <v>45146</v>
      </c>
      <c r="V114" t="s">
        <v>68</v>
      </c>
    </row>
    <row r="115" spans="1:22" x14ac:dyDescent="0.25">
      <c r="A115">
        <v>2023</v>
      </c>
      <c r="B115" s="2">
        <v>45017</v>
      </c>
      <c r="C115" s="2">
        <v>45107</v>
      </c>
      <c r="D115" t="s">
        <v>60</v>
      </c>
      <c r="E115">
        <v>1211</v>
      </c>
      <c r="F115" t="s">
        <v>807</v>
      </c>
      <c r="G115" t="s">
        <v>122</v>
      </c>
      <c r="H115" t="s">
        <v>198</v>
      </c>
      <c r="I115" t="s">
        <v>61</v>
      </c>
      <c r="J115" t="s">
        <v>808</v>
      </c>
      <c r="K115" s="6" t="s">
        <v>809</v>
      </c>
      <c r="L115" s="2">
        <v>44927</v>
      </c>
      <c r="M115" s="2">
        <v>45289</v>
      </c>
      <c r="N115" t="s">
        <v>523</v>
      </c>
      <c r="O115" s="4">
        <v>11480</v>
      </c>
      <c r="P115" s="4">
        <f t="shared" ref="P115:P117" si="13">O115*11.9666</f>
        <v>137376.568</v>
      </c>
      <c r="Q115" t="s">
        <v>67</v>
      </c>
      <c r="R115" s="5" t="s">
        <v>924</v>
      </c>
      <c r="S115" t="s">
        <v>1098</v>
      </c>
      <c r="T115" s="2">
        <v>45146</v>
      </c>
      <c r="U115" s="2">
        <v>45146</v>
      </c>
      <c r="V115" t="s">
        <v>68</v>
      </c>
    </row>
    <row r="116" spans="1:22" x14ac:dyDescent="0.25">
      <c r="A116">
        <v>2023</v>
      </c>
      <c r="B116" s="2">
        <v>45017</v>
      </c>
      <c r="C116" s="2">
        <v>45107</v>
      </c>
      <c r="D116" t="s">
        <v>60</v>
      </c>
      <c r="E116">
        <v>1211</v>
      </c>
      <c r="F116" t="s">
        <v>869</v>
      </c>
      <c r="G116" t="s">
        <v>122</v>
      </c>
      <c r="H116" t="s">
        <v>168</v>
      </c>
      <c r="I116" t="s">
        <v>61</v>
      </c>
      <c r="J116" t="s">
        <v>870</v>
      </c>
      <c r="K116" s="6" t="s">
        <v>871</v>
      </c>
      <c r="L116" s="2">
        <v>44927</v>
      </c>
      <c r="M116" s="2">
        <v>45289</v>
      </c>
      <c r="N116" t="s">
        <v>744</v>
      </c>
      <c r="O116" s="4">
        <v>16200</v>
      </c>
      <c r="P116" s="4">
        <f t="shared" si="13"/>
        <v>193858.91999999998</v>
      </c>
      <c r="Q116" t="s">
        <v>67</v>
      </c>
      <c r="R116" s="5" t="s">
        <v>924</v>
      </c>
      <c r="S116" t="s">
        <v>1098</v>
      </c>
      <c r="T116" s="2">
        <v>45146</v>
      </c>
      <c r="U116" s="2">
        <v>45146</v>
      </c>
      <c r="V116" t="s">
        <v>68</v>
      </c>
    </row>
    <row r="117" spans="1:22" ht="14.25" customHeight="1" x14ac:dyDescent="0.25">
      <c r="A117">
        <v>2023</v>
      </c>
      <c r="B117" s="2">
        <v>45017</v>
      </c>
      <c r="C117" s="2">
        <v>45107</v>
      </c>
      <c r="D117" t="s">
        <v>60</v>
      </c>
      <c r="E117">
        <v>1211</v>
      </c>
      <c r="F117" t="s">
        <v>1083</v>
      </c>
      <c r="G117" t="s">
        <v>122</v>
      </c>
      <c r="H117" t="s">
        <v>1084</v>
      </c>
      <c r="I117" t="s">
        <v>61</v>
      </c>
      <c r="J117" t="s">
        <v>1085</v>
      </c>
      <c r="K117" s="6" t="s">
        <v>1086</v>
      </c>
      <c r="L117" s="2">
        <v>44927</v>
      </c>
      <c r="M117" s="2">
        <v>45289</v>
      </c>
      <c r="N117" s="3" t="s">
        <v>1025</v>
      </c>
      <c r="O117" s="4">
        <v>13237</v>
      </c>
      <c r="P117" s="4">
        <f t="shared" si="13"/>
        <v>158401.8842</v>
      </c>
      <c r="Q117" t="s">
        <v>67</v>
      </c>
      <c r="R117" s="5" t="s">
        <v>924</v>
      </c>
      <c r="S117" t="s">
        <v>1098</v>
      </c>
      <c r="T117" s="2">
        <v>45146</v>
      </c>
      <c r="U117" s="2">
        <v>45146</v>
      </c>
      <c r="V117" t="s">
        <v>68</v>
      </c>
    </row>
    <row r="118" spans="1:22" x14ac:dyDescent="0.25">
      <c r="A118">
        <v>2023</v>
      </c>
      <c r="B118" s="2">
        <v>45017</v>
      </c>
      <c r="C118" s="2">
        <v>45107</v>
      </c>
      <c r="D118" t="s">
        <v>60</v>
      </c>
      <c r="E118">
        <v>1211</v>
      </c>
      <c r="F118" t="s">
        <v>1083</v>
      </c>
      <c r="G118" t="s">
        <v>122</v>
      </c>
      <c r="H118" t="s">
        <v>1084</v>
      </c>
      <c r="I118" t="s">
        <v>61</v>
      </c>
      <c r="J118" t="s">
        <v>1172</v>
      </c>
      <c r="K118" s="8" t="s">
        <v>1232</v>
      </c>
      <c r="L118" s="2">
        <v>45047</v>
      </c>
      <c r="M118" s="2">
        <v>45289</v>
      </c>
      <c r="N118" s="3" t="s">
        <v>1122</v>
      </c>
      <c r="O118" s="4">
        <v>16200</v>
      </c>
      <c r="P118" s="4">
        <f>O118*7.9666</f>
        <v>129058.92</v>
      </c>
      <c r="Q118" t="s">
        <v>67</v>
      </c>
      <c r="R118" s="5" t="s">
        <v>924</v>
      </c>
      <c r="S118" t="s">
        <v>1098</v>
      </c>
      <c r="T118" s="2">
        <v>45146</v>
      </c>
      <c r="U118" s="2">
        <v>45146</v>
      </c>
      <c r="V118" t="s">
        <v>68</v>
      </c>
    </row>
    <row r="119" spans="1:22" x14ac:dyDescent="0.25">
      <c r="A119">
        <v>2023</v>
      </c>
      <c r="B119" s="2">
        <v>45017</v>
      </c>
      <c r="C119" s="2">
        <v>45107</v>
      </c>
      <c r="D119" t="s">
        <v>60</v>
      </c>
      <c r="E119">
        <v>1211</v>
      </c>
      <c r="F119" t="s">
        <v>387</v>
      </c>
      <c r="G119" t="s">
        <v>122</v>
      </c>
      <c r="H119" t="s">
        <v>174</v>
      </c>
      <c r="I119" t="s">
        <v>61</v>
      </c>
      <c r="J119" t="s">
        <v>388</v>
      </c>
      <c r="K119" s="6" t="s">
        <v>389</v>
      </c>
      <c r="L119" s="2">
        <v>44927</v>
      </c>
      <c r="M119" s="2">
        <v>45289</v>
      </c>
      <c r="N119" s="3" t="s">
        <v>368</v>
      </c>
      <c r="O119" s="4">
        <v>13237</v>
      </c>
      <c r="P119" s="4">
        <f t="shared" ref="P119:P124" si="14">O119*11.9666</f>
        <v>158401.8842</v>
      </c>
      <c r="Q119" t="s">
        <v>67</v>
      </c>
      <c r="R119" s="5" t="s">
        <v>924</v>
      </c>
      <c r="S119" t="s">
        <v>1098</v>
      </c>
      <c r="T119" s="2">
        <v>45146</v>
      </c>
      <c r="U119" s="2">
        <v>45146</v>
      </c>
      <c r="V119" t="s">
        <v>68</v>
      </c>
    </row>
    <row r="120" spans="1:22" x14ac:dyDescent="0.25">
      <c r="A120">
        <v>2023</v>
      </c>
      <c r="B120" s="2">
        <v>45017</v>
      </c>
      <c r="C120" s="2">
        <v>45107</v>
      </c>
      <c r="D120" t="s">
        <v>60</v>
      </c>
      <c r="E120">
        <v>1211</v>
      </c>
      <c r="F120" t="s">
        <v>262</v>
      </c>
      <c r="G120" t="s">
        <v>122</v>
      </c>
      <c r="H120" t="s">
        <v>263</v>
      </c>
      <c r="I120" t="s">
        <v>61</v>
      </c>
      <c r="J120" t="s">
        <v>264</v>
      </c>
      <c r="K120" s="6" t="s">
        <v>265</v>
      </c>
      <c r="L120" s="2">
        <v>44927</v>
      </c>
      <c r="M120" s="2">
        <v>45289</v>
      </c>
      <c r="N120" s="3" t="s">
        <v>266</v>
      </c>
      <c r="O120" s="4">
        <v>13237</v>
      </c>
      <c r="P120" s="4">
        <f t="shared" si="14"/>
        <v>158401.8842</v>
      </c>
      <c r="Q120" t="s">
        <v>67</v>
      </c>
      <c r="R120" s="5" t="s">
        <v>924</v>
      </c>
      <c r="S120" t="s">
        <v>1098</v>
      </c>
      <c r="T120" s="2">
        <v>45146</v>
      </c>
      <c r="U120" s="2">
        <v>45146</v>
      </c>
      <c r="V120" t="s">
        <v>68</v>
      </c>
    </row>
    <row r="121" spans="1:22" x14ac:dyDescent="0.25">
      <c r="A121">
        <v>2023</v>
      </c>
      <c r="B121" s="2">
        <v>45017</v>
      </c>
      <c r="C121" s="2">
        <v>45107</v>
      </c>
      <c r="D121" t="s">
        <v>60</v>
      </c>
      <c r="E121">
        <v>1211</v>
      </c>
      <c r="F121" t="s">
        <v>1063</v>
      </c>
      <c r="G121" t="s">
        <v>122</v>
      </c>
      <c r="H121" t="s">
        <v>707</v>
      </c>
      <c r="I121" t="s">
        <v>62</v>
      </c>
      <c r="J121" t="s">
        <v>1064</v>
      </c>
      <c r="K121" s="6" t="s">
        <v>1065</v>
      </c>
      <c r="L121" s="2">
        <v>44927</v>
      </c>
      <c r="M121" s="2">
        <v>45289</v>
      </c>
      <c r="N121" s="3" t="s">
        <v>66</v>
      </c>
      <c r="O121" s="4">
        <v>13237</v>
      </c>
      <c r="P121" s="4">
        <f t="shared" si="14"/>
        <v>158401.8842</v>
      </c>
      <c r="Q121" t="s">
        <v>67</v>
      </c>
      <c r="R121" s="5" t="s">
        <v>924</v>
      </c>
      <c r="S121" t="s">
        <v>1098</v>
      </c>
      <c r="T121" s="2">
        <v>45146</v>
      </c>
      <c r="U121" s="2">
        <v>45146</v>
      </c>
      <c r="V121" t="s">
        <v>68</v>
      </c>
    </row>
    <row r="122" spans="1:22" x14ac:dyDescent="0.25">
      <c r="A122">
        <v>2023</v>
      </c>
      <c r="B122" s="2">
        <v>45017</v>
      </c>
      <c r="C122" s="2">
        <v>45107</v>
      </c>
      <c r="D122" t="s">
        <v>60</v>
      </c>
      <c r="E122">
        <v>1211</v>
      </c>
      <c r="F122" t="s">
        <v>660</v>
      </c>
      <c r="G122" t="s">
        <v>122</v>
      </c>
      <c r="H122" t="s">
        <v>661</v>
      </c>
      <c r="I122" t="s">
        <v>62</v>
      </c>
      <c r="J122" t="s">
        <v>662</v>
      </c>
      <c r="K122" s="6" t="s">
        <v>663</v>
      </c>
      <c r="L122" s="2">
        <v>44927</v>
      </c>
      <c r="M122" s="2">
        <v>45289</v>
      </c>
      <c r="N122" s="3" t="s">
        <v>652</v>
      </c>
      <c r="O122" s="4">
        <v>18700</v>
      </c>
      <c r="P122" s="4">
        <f t="shared" si="14"/>
        <v>223775.41999999998</v>
      </c>
      <c r="Q122" t="s">
        <v>67</v>
      </c>
      <c r="R122" s="5" t="s">
        <v>924</v>
      </c>
      <c r="S122" t="s">
        <v>1098</v>
      </c>
      <c r="T122" s="2">
        <v>45146</v>
      </c>
      <c r="U122" s="2">
        <v>45146</v>
      </c>
      <c r="V122" t="s">
        <v>68</v>
      </c>
    </row>
    <row r="123" spans="1:22" x14ac:dyDescent="0.25">
      <c r="A123">
        <v>2023</v>
      </c>
      <c r="B123" s="2">
        <v>45017</v>
      </c>
      <c r="C123" s="2">
        <v>45107</v>
      </c>
      <c r="D123" t="s">
        <v>60</v>
      </c>
      <c r="E123">
        <v>1211</v>
      </c>
      <c r="F123" t="s">
        <v>432</v>
      </c>
      <c r="G123" t="s">
        <v>433</v>
      </c>
      <c r="H123" t="s">
        <v>71</v>
      </c>
      <c r="I123" t="s">
        <v>61</v>
      </c>
      <c r="J123" t="s">
        <v>434</v>
      </c>
      <c r="K123" s="6" t="s">
        <v>435</v>
      </c>
      <c r="L123" s="2">
        <v>44927</v>
      </c>
      <c r="M123" s="2">
        <v>45289</v>
      </c>
      <c r="N123" t="s">
        <v>186</v>
      </c>
      <c r="O123" s="4">
        <v>13237</v>
      </c>
      <c r="P123" s="4">
        <f t="shared" si="14"/>
        <v>158401.8842</v>
      </c>
      <c r="Q123" t="s">
        <v>67</v>
      </c>
      <c r="R123" s="5" t="s">
        <v>924</v>
      </c>
      <c r="S123" t="s">
        <v>1098</v>
      </c>
      <c r="T123" s="2">
        <v>45146</v>
      </c>
      <c r="U123" s="2">
        <v>45146</v>
      </c>
      <c r="V123" t="s">
        <v>68</v>
      </c>
    </row>
    <row r="124" spans="1:22" x14ac:dyDescent="0.25">
      <c r="A124">
        <v>2023</v>
      </c>
      <c r="B124" s="2">
        <v>45017</v>
      </c>
      <c r="C124" s="2">
        <v>45107</v>
      </c>
      <c r="D124" t="s">
        <v>60</v>
      </c>
      <c r="E124">
        <v>1211</v>
      </c>
      <c r="F124" t="s">
        <v>75</v>
      </c>
      <c r="G124" t="s">
        <v>76</v>
      </c>
      <c r="H124" t="s">
        <v>77</v>
      </c>
      <c r="I124" t="s">
        <v>61</v>
      </c>
      <c r="J124" t="s">
        <v>78</v>
      </c>
      <c r="K124" s="6" t="s">
        <v>79</v>
      </c>
      <c r="L124" s="2">
        <v>44927</v>
      </c>
      <c r="M124" s="2">
        <v>45289</v>
      </c>
      <c r="N124" s="3" t="s">
        <v>74</v>
      </c>
      <c r="O124" s="4">
        <v>13237</v>
      </c>
      <c r="P124" s="4">
        <f t="shared" si="14"/>
        <v>158401.8842</v>
      </c>
      <c r="Q124" t="s">
        <v>67</v>
      </c>
      <c r="R124" s="5" t="s">
        <v>924</v>
      </c>
      <c r="S124" t="s">
        <v>1098</v>
      </c>
      <c r="T124" s="2">
        <v>45146</v>
      </c>
      <c r="U124" s="2">
        <v>45146</v>
      </c>
      <c r="V124" t="s">
        <v>68</v>
      </c>
    </row>
    <row r="125" spans="1:22" x14ac:dyDescent="0.25">
      <c r="A125">
        <v>2023</v>
      </c>
      <c r="B125" s="2">
        <v>45017</v>
      </c>
      <c r="C125" s="2">
        <v>45107</v>
      </c>
      <c r="D125" t="s">
        <v>60</v>
      </c>
      <c r="E125">
        <v>1211</v>
      </c>
      <c r="F125" t="s">
        <v>1173</v>
      </c>
      <c r="G125" t="s">
        <v>76</v>
      </c>
      <c r="H125" t="s">
        <v>97</v>
      </c>
      <c r="I125" t="s">
        <v>62</v>
      </c>
      <c r="J125" t="s">
        <v>1174</v>
      </c>
      <c r="K125" s="6" t="s">
        <v>1257</v>
      </c>
      <c r="L125" s="2">
        <v>44986</v>
      </c>
      <c r="M125" s="2">
        <v>45289</v>
      </c>
      <c r="N125" s="3" t="s">
        <v>1102</v>
      </c>
      <c r="O125" s="4">
        <v>21300</v>
      </c>
      <c r="P125" s="4">
        <f>O125*9.9666</f>
        <v>212288.58</v>
      </c>
      <c r="Q125" t="s">
        <v>67</v>
      </c>
      <c r="R125" s="5" t="s">
        <v>924</v>
      </c>
      <c r="S125" t="s">
        <v>1098</v>
      </c>
      <c r="T125" s="2">
        <v>45146</v>
      </c>
      <c r="U125" s="2">
        <v>45146</v>
      </c>
      <c r="V125" t="s">
        <v>68</v>
      </c>
    </row>
    <row r="126" spans="1:22" x14ac:dyDescent="0.25">
      <c r="A126">
        <v>2023</v>
      </c>
      <c r="B126" s="2">
        <v>45017</v>
      </c>
      <c r="C126" s="2">
        <v>45107</v>
      </c>
      <c r="D126" t="s">
        <v>60</v>
      </c>
      <c r="E126">
        <v>1211</v>
      </c>
      <c r="F126" t="s">
        <v>344</v>
      </c>
      <c r="G126" t="s">
        <v>76</v>
      </c>
      <c r="H126" t="s">
        <v>121</v>
      </c>
      <c r="I126" t="s">
        <v>61</v>
      </c>
      <c r="J126" t="s">
        <v>450</v>
      </c>
      <c r="K126" s="6" t="s">
        <v>451</v>
      </c>
      <c r="L126" s="2">
        <v>44927</v>
      </c>
      <c r="M126" s="2">
        <v>45289</v>
      </c>
      <c r="N126" t="s">
        <v>186</v>
      </c>
      <c r="O126" s="4">
        <v>16200</v>
      </c>
      <c r="P126" s="4">
        <f t="shared" ref="P126:P127" si="15">O126*11.9666</f>
        <v>193858.91999999998</v>
      </c>
      <c r="Q126" t="s">
        <v>67</v>
      </c>
      <c r="R126" s="5" t="s">
        <v>924</v>
      </c>
      <c r="S126" t="s">
        <v>1098</v>
      </c>
      <c r="T126" s="2">
        <v>45146</v>
      </c>
      <c r="U126" s="2">
        <v>45146</v>
      </c>
      <c r="V126" t="s">
        <v>68</v>
      </c>
    </row>
    <row r="127" spans="1:22" x14ac:dyDescent="0.25">
      <c r="A127">
        <v>2023</v>
      </c>
      <c r="B127" s="2">
        <v>45017</v>
      </c>
      <c r="C127" s="2">
        <v>45107</v>
      </c>
      <c r="D127" t="s">
        <v>60</v>
      </c>
      <c r="E127">
        <v>1211</v>
      </c>
      <c r="F127" t="s">
        <v>291</v>
      </c>
      <c r="G127" t="s">
        <v>292</v>
      </c>
      <c r="H127" t="s">
        <v>293</v>
      </c>
      <c r="I127" t="s">
        <v>62</v>
      </c>
      <c r="J127" t="s">
        <v>294</v>
      </c>
      <c r="K127" s="6" t="s">
        <v>295</v>
      </c>
      <c r="L127" s="2">
        <v>44927</v>
      </c>
      <c r="M127" s="2">
        <v>45289</v>
      </c>
      <c r="N127" s="3" t="s">
        <v>296</v>
      </c>
      <c r="O127" s="4">
        <v>13237</v>
      </c>
      <c r="P127" s="4">
        <f t="shared" si="15"/>
        <v>158401.8842</v>
      </c>
      <c r="Q127" t="s">
        <v>67</v>
      </c>
      <c r="R127" s="5" t="s">
        <v>924</v>
      </c>
      <c r="S127" t="s">
        <v>1098</v>
      </c>
      <c r="T127" s="2">
        <v>45146</v>
      </c>
      <c r="U127" s="2">
        <v>45146</v>
      </c>
      <c r="V127" t="s">
        <v>68</v>
      </c>
    </row>
    <row r="128" spans="1:22" x14ac:dyDescent="0.25">
      <c r="A128">
        <v>2023</v>
      </c>
      <c r="B128" s="2">
        <v>45017</v>
      </c>
      <c r="C128" s="2">
        <v>45107</v>
      </c>
      <c r="D128" t="s">
        <v>60</v>
      </c>
      <c r="E128">
        <v>1211</v>
      </c>
      <c r="F128" t="s">
        <v>1126</v>
      </c>
      <c r="G128" t="s">
        <v>1175</v>
      </c>
      <c r="H128" t="s">
        <v>1176</v>
      </c>
      <c r="I128" t="s">
        <v>61</v>
      </c>
      <c r="J128" t="s">
        <v>1180</v>
      </c>
      <c r="K128" s="8" t="s">
        <v>1220</v>
      </c>
      <c r="L128" s="10">
        <v>45033</v>
      </c>
      <c r="M128" s="2">
        <v>45289</v>
      </c>
      <c r="N128" t="s">
        <v>1110</v>
      </c>
      <c r="O128" s="4">
        <v>13237</v>
      </c>
      <c r="P128" s="4">
        <v>111631.1</v>
      </c>
      <c r="Q128" t="s">
        <v>67</v>
      </c>
      <c r="R128" s="5" t="s">
        <v>924</v>
      </c>
      <c r="S128" t="s">
        <v>1098</v>
      </c>
      <c r="T128" s="2">
        <v>45146</v>
      </c>
      <c r="U128" s="2">
        <v>45146</v>
      </c>
      <c r="V128" t="s">
        <v>68</v>
      </c>
    </row>
    <row r="129" spans="1:22" x14ac:dyDescent="0.25">
      <c r="A129">
        <v>2023</v>
      </c>
      <c r="B129" s="2">
        <v>45017</v>
      </c>
      <c r="C129" s="2">
        <v>45107</v>
      </c>
      <c r="D129" t="s">
        <v>60</v>
      </c>
      <c r="E129">
        <v>1211</v>
      </c>
      <c r="F129" t="s">
        <v>1179</v>
      </c>
      <c r="G129" t="s">
        <v>1177</v>
      </c>
      <c r="H129" t="s">
        <v>1178</v>
      </c>
      <c r="I129" t="s">
        <v>62</v>
      </c>
      <c r="J129" t="s">
        <v>209</v>
      </c>
      <c r="K129" s="8" t="s">
        <v>1223</v>
      </c>
      <c r="L129" s="2">
        <v>45078</v>
      </c>
      <c r="M129" s="2">
        <v>45289</v>
      </c>
      <c r="N129" t="s">
        <v>1107</v>
      </c>
      <c r="O129" s="4">
        <v>16200</v>
      </c>
      <c r="P129" s="4">
        <f>O129*7.9666</f>
        <v>129058.92</v>
      </c>
      <c r="Q129" t="s">
        <v>67</v>
      </c>
      <c r="R129" s="5" t="s">
        <v>924</v>
      </c>
      <c r="S129" t="s">
        <v>1098</v>
      </c>
      <c r="T129" s="2">
        <v>45146</v>
      </c>
      <c r="U129" s="2">
        <v>45146</v>
      </c>
      <c r="V129" t="s">
        <v>68</v>
      </c>
    </row>
    <row r="130" spans="1:22" x14ac:dyDescent="0.25">
      <c r="A130">
        <v>2023</v>
      </c>
      <c r="B130" s="2">
        <v>45017</v>
      </c>
      <c r="C130" s="2">
        <v>45107</v>
      </c>
      <c r="D130" t="s">
        <v>60</v>
      </c>
      <c r="E130">
        <v>1211</v>
      </c>
      <c r="F130" t="s">
        <v>518</v>
      </c>
      <c r="G130" t="s">
        <v>183</v>
      </c>
      <c r="H130" t="s">
        <v>184</v>
      </c>
      <c r="I130" t="s">
        <v>61</v>
      </c>
      <c r="J130" t="s">
        <v>519</v>
      </c>
      <c r="K130" s="6" t="s">
        <v>520</v>
      </c>
      <c r="L130" s="2">
        <v>44927</v>
      </c>
      <c r="M130" s="2">
        <v>45289</v>
      </c>
      <c r="N130" t="s">
        <v>186</v>
      </c>
      <c r="O130" s="4">
        <v>13237</v>
      </c>
      <c r="P130" s="4">
        <f t="shared" ref="P130:P131" si="16">O130*11.9666</f>
        <v>158401.8842</v>
      </c>
      <c r="Q130" t="s">
        <v>67</v>
      </c>
      <c r="R130" s="5" t="s">
        <v>924</v>
      </c>
      <c r="S130" t="s">
        <v>1098</v>
      </c>
      <c r="T130" s="2">
        <v>45146</v>
      </c>
      <c r="U130" s="2">
        <v>45146</v>
      </c>
      <c r="V130" t="s">
        <v>68</v>
      </c>
    </row>
    <row r="131" spans="1:22" x14ac:dyDescent="0.25">
      <c r="A131">
        <v>2023</v>
      </c>
      <c r="B131" s="2">
        <v>45017</v>
      </c>
      <c r="C131" s="2">
        <v>45107</v>
      </c>
      <c r="D131" t="s">
        <v>60</v>
      </c>
      <c r="E131">
        <v>1211</v>
      </c>
      <c r="F131" t="s">
        <v>740</v>
      </c>
      <c r="G131" t="s">
        <v>741</v>
      </c>
      <c r="H131" t="s">
        <v>345</v>
      </c>
      <c r="I131" t="s">
        <v>62</v>
      </c>
      <c r="J131" t="s">
        <v>742</v>
      </c>
      <c r="K131" s="6" t="s">
        <v>743</v>
      </c>
      <c r="L131" s="2">
        <v>44927</v>
      </c>
      <c r="M131" s="2">
        <v>45289</v>
      </c>
      <c r="N131" s="3" t="s">
        <v>744</v>
      </c>
      <c r="O131" s="4">
        <v>16200</v>
      </c>
      <c r="P131" s="4">
        <f t="shared" si="16"/>
        <v>193858.91999999998</v>
      </c>
      <c r="Q131" t="s">
        <v>67</v>
      </c>
      <c r="R131" s="5" t="s">
        <v>924</v>
      </c>
      <c r="S131" t="s">
        <v>1098</v>
      </c>
      <c r="T131" s="2">
        <v>45146</v>
      </c>
      <c r="U131" s="2">
        <v>45146</v>
      </c>
      <c r="V131" t="s">
        <v>68</v>
      </c>
    </row>
    <row r="132" spans="1:22" x14ac:dyDescent="0.25">
      <c r="A132">
        <v>2023</v>
      </c>
      <c r="B132" s="2">
        <v>45017</v>
      </c>
      <c r="C132" s="2">
        <v>45107</v>
      </c>
      <c r="D132" t="s">
        <v>60</v>
      </c>
      <c r="E132">
        <v>1211</v>
      </c>
      <c r="F132" t="s">
        <v>740</v>
      </c>
      <c r="G132" t="s">
        <v>1246</v>
      </c>
      <c r="H132" t="s">
        <v>345</v>
      </c>
      <c r="I132" t="s">
        <v>62</v>
      </c>
      <c r="J132" t="s">
        <v>1181</v>
      </c>
      <c r="K132" s="5" t="s">
        <v>1252</v>
      </c>
      <c r="L132" s="2">
        <v>45047</v>
      </c>
      <c r="M132" s="2">
        <v>45289</v>
      </c>
      <c r="N132" s="3" t="s">
        <v>1117</v>
      </c>
      <c r="O132" s="4">
        <v>21300</v>
      </c>
      <c r="P132" s="4">
        <f>O132*7.9666</f>
        <v>169688.58</v>
      </c>
      <c r="Q132" t="s">
        <v>67</v>
      </c>
      <c r="R132" s="5" t="s">
        <v>924</v>
      </c>
      <c r="S132" t="s">
        <v>1098</v>
      </c>
      <c r="T132" s="2">
        <v>45146</v>
      </c>
      <c r="U132" s="2">
        <v>45146</v>
      </c>
      <c r="V132" t="s">
        <v>68</v>
      </c>
    </row>
    <row r="133" spans="1:22" x14ac:dyDescent="0.25">
      <c r="A133">
        <v>2023</v>
      </c>
      <c r="B133" s="2">
        <v>45017</v>
      </c>
      <c r="C133" s="2">
        <v>45107</v>
      </c>
      <c r="D133" t="s">
        <v>60</v>
      </c>
      <c r="E133">
        <v>1211</v>
      </c>
      <c r="F133" t="s">
        <v>965</v>
      </c>
      <c r="G133" t="s">
        <v>966</v>
      </c>
      <c r="H133" t="s">
        <v>221</v>
      </c>
      <c r="I133" t="s">
        <v>62</v>
      </c>
      <c r="J133" t="s">
        <v>967</v>
      </c>
      <c r="K133" s="6" t="s">
        <v>968</v>
      </c>
      <c r="L133" s="2">
        <v>44927</v>
      </c>
      <c r="M133" s="2">
        <v>45289</v>
      </c>
      <c r="N133" t="s">
        <v>74</v>
      </c>
      <c r="O133" s="4">
        <v>13237</v>
      </c>
      <c r="P133" s="4">
        <f t="shared" ref="P133" si="17">O133*11.9666</f>
        <v>158401.8842</v>
      </c>
      <c r="Q133" t="s">
        <v>67</v>
      </c>
      <c r="R133" s="5" t="s">
        <v>924</v>
      </c>
      <c r="S133" t="s">
        <v>1098</v>
      </c>
      <c r="T133" s="2">
        <v>45146</v>
      </c>
      <c r="U133" s="2">
        <v>45146</v>
      </c>
      <c r="V133" t="s">
        <v>68</v>
      </c>
    </row>
    <row r="134" spans="1:22" x14ac:dyDescent="0.25">
      <c r="A134">
        <v>2023</v>
      </c>
      <c r="B134" s="2">
        <v>45017</v>
      </c>
      <c r="C134" s="2">
        <v>45107</v>
      </c>
      <c r="D134" t="s">
        <v>60</v>
      </c>
      <c r="E134">
        <v>1211</v>
      </c>
      <c r="F134" t="s">
        <v>748</v>
      </c>
      <c r="G134" t="s">
        <v>92</v>
      </c>
      <c r="H134" t="s">
        <v>749</v>
      </c>
      <c r="I134" t="s">
        <v>61</v>
      </c>
      <c r="J134" t="s">
        <v>750</v>
      </c>
      <c r="K134" s="8" t="s">
        <v>751</v>
      </c>
      <c r="L134" s="2">
        <v>44946</v>
      </c>
      <c r="M134" s="2">
        <v>45035</v>
      </c>
      <c r="N134" t="s">
        <v>523</v>
      </c>
      <c r="O134" s="4">
        <v>11480</v>
      </c>
      <c r="P134" s="4">
        <v>34440</v>
      </c>
      <c r="Q134" t="s">
        <v>67</v>
      </c>
      <c r="R134" s="5" t="s">
        <v>924</v>
      </c>
      <c r="S134" t="s">
        <v>1098</v>
      </c>
      <c r="T134" s="2">
        <v>45146</v>
      </c>
      <c r="U134" s="2">
        <v>45146</v>
      </c>
      <c r="V134" t="s">
        <v>68</v>
      </c>
    </row>
    <row r="135" spans="1:22" x14ac:dyDescent="0.25">
      <c r="A135">
        <v>2023</v>
      </c>
      <c r="B135" s="2">
        <v>45017</v>
      </c>
      <c r="C135" s="2">
        <v>45107</v>
      </c>
      <c r="D135" t="s">
        <v>60</v>
      </c>
      <c r="E135">
        <v>1211</v>
      </c>
      <c r="F135" t="s">
        <v>748</v>
      </c>
      <c r="G135" t="s">
        <v>92</v>
      </c>
      <c r="H135" t="s">
        <v>749</v>
      </c>
      <c r="I135" t="s">
        <v>61</v>
      </c>
      <c r="J135" t="s">
        <v>750</v>
      </c>
      <c r="K135" s="8" t="s">
        <v>1221</v>
      </c>
      <c r="L135" s="2">
        <v>45047</v>
      </c>
      <c r="M135" s="2">
        <v>45289</v>
      </c>
      <c r="N135" t="s">
        <v>523</v>
      </c>
      <c r="O135" s="4">
        <v>11480</v>
      </c>
      <c r="P135" s="4">
        <f>O135*7.9666</f>
        <v>91456.567999999999</v>
      </c>
      <c r="Q135" t="s">
        <v>67</v>
      </c>
      <c r="R135" s="5" t="s">
        <v>924</v>
      </c>
      <c r="S135" t="s">
        <v>1098</v>
      </c>
      <c r="T135" s="2">
        <v>45146</v>
      </c>
      <c r="U135" s="2">
        <v>45146</v>
      </c>
      <c r="V135" t="s">
        <v>68</v>
      </c>
    </row>
    <row r="136" spans="1:22" x14ac:dyDescent="0.25">
      <c r="A136">
        <v>2023</v>
      </c>
      <c r="B136" s="2">
        <v>45017</v>
      </c>
      <c r="C136" s="2">
        <v>45107</v>
      </c>
      <c r="D136" t="s">
        <v>60</v>
      </c>
      <c r="E136">
        <v>1211</v>
      </c>
      <c r="F136" t="s">
        <v>225</v>
      </c>
      <c r="G136" t="s">
        <v>92</v>
      </c>
      <c r="H136" t="s">
        <v>226</v>
      </c>
      <c r="I136" t="s">
        <v>62</v>
      </c>
      <c r="J136" t="s">
        <v>227</v>
      </c>
      <c r="K136" s="6" t="s">
        <v>228</v>
      </c>
      <c r="L136" s="2">
        <v>44927</v>
      </c>
      <c r="M136" s="2">
        <v>45289</v>
      </c>
      <c r="N136" t="s">
        <v>229</v>
      </c>
      <c r="O136" s="4">
        <v>13237</v>
      </c>
      <c r="P136" s="4">
        <f t="shared" ref="P136" si="18">O136*11.9666</f>
        <v>158401.8842</v>
      </c>
      <c r="Q136" t="s">
        <v>67</v>
      </c>
      <c r="R136" s="5" t="s">
        <v>924</v>
      </c>
      <c r="S136" t="s">
        <v>1098</v>
      </c>
      <c r="T136" s="2">
        <v>45146</v>
      </c>
      <c r="U136" s="2">
        <v>45146</v>
      </c>
      <c r="V136" t="s">
        <v>68</v>
      </c>
    </row>
    <row r="137" spans="1:22" x14ac:dyDescent="0.25">
      <c r="A137">
        <v>2023</v>
      </c>
      <c r="B137" s="2">
        <v>45017</v>
      </c>
      <c r="C137" s="2">
        <v>45107</v>
      </c>
      <c r="D137" t="s">
        <v>60</v>
      </c>
      <c r="E137">
        <v>1211</v>
      </c>
      <c r="F137" t="s">
        <v>989</v>
      </c>
      <c r="G137" t="s">
        <v>92</v>
      </c>
      <c r="H137" t="s">
        <v>64</v>
      </c>
      <c r="I137" t="s">
        <v>62</v>
      </c>
      <c r="J137" t="s">
        <v>990</v>
      </c>
      <c r="K137" s="6" t="s">
        <v>1278</v>
      </c>
      <c r="L137" s="2">
        <v>45017</v>
      </c>
      <c r="M137" s="2">
        <v>45289</v>
      </c>
      <c r="N137" t="s">
        <v>74</v>
      </c>
      <c r="O137" s="4">
        <v>13237</v>
      </c>
      <c r="P137" s="4">
        <f>O137*8.9666</f>
        <v>118690.8842</v>
      </c>
      <c r="Q137" t="s">
        <v>67</v>
      </c>
      <c r="R137" s="5" t="s">
        <v>924</v>
      </c>
      <c r="S137" t="s">
        <v>1098</v>
      </c>
      <c r="T137" s="2">
        <v>45146</v>
      </c>
      <c r="U137" s="2">
        <v>45146</v>
      </c>
      <c r="V137" t="s">
        <v>68</v>
      </c>
    </row>
    <row r="138" spans="1:22" x14ac:dyDescent="0.25">
      <c r="A138">
        <v>2023</v>
      </c>
      <c r="B138" s="2">
        <v>45017</v>
      </c>
      <c r="C138" s="2">
        <v>45107</v>
      </c>
      <c r="D138" t="s">
        <v>60</v>
      </c>
      <c r="E138">
        <v>1211</v>
      </c>
      <c r="F138" t="s">
        <v>470</v>
      </c>
      <c r="G138" t="s">
        <v>92</v>
      </c>
      <c r="H138" t="s">
        <v>304</v>
      </c>
      <c r="I138" t="s">
        <v>61</v>
      </c>
      <c r="J138" t="s">
        <v>471</v>
      </c>
      <c r="K138" s="6" t="s">
        <v>472</v>
      </c>
      <c r="L138" s="2">
        <v>44927</v>
      </c>
      <c r="M138" s="2">
        <v>45289</v>
      </c>
      <c r="N138" t="s">
        <v>469</v>
      </c>
      <c r="O138" s="4">
        <v>16200</v>
      </c>
      <c r="P138" s="4">
        <f t="shared" ref="P138" si="19">O138*11.9666</f>
        <v>193858.91999999998</v>
      </c>
      <c r="Q138" t="s">
        <v>67</v>
      </c>
      <c r="R138" s="5" t="s">
        <v>924</v>
      </c>
      <c r="S138" t="s">
        <v>1098</v>
      </c>
      <c r="T138" s="2">
        <v>45146</v>
      </c>
      <c r="U138" s="2">
        <v>45146</v>
      </c>
      <c r="V138" t="s">
        <v>68</v>
      </c>
    </row>
    <row r="139" spans="1:22" x14ac:dyDescent="0.25">
      <c r="A139">
        <v>2023</v>
      </c>
      <c r="B139" s="2">
        <v>45017</v>
      </c>
      <c r="C139" s="2">
        <v>45107</v>
      </c>
      <c r="D139" t="s">
        <v>60</v>
      </c>
      <c r="E139">
        <v>1211</v>
      </c>
      <c r="F139" t="s">
        <v>1044</v>
      </c>
      <c r="G139" t="s">
        <v>1045</v>
      </c>
      <c r="H139" t="s">
        <v>263</v>
      </c>
      <c r="I139" t="s">
        <v>62</v>
      </c>
      <c r="J139" t="s">
        <v>1046</v>
      </c>
      <c r="K139" s="6" t="s">
        <v>1276</v>
      </c>
      <c r="L139" s="2">
        <v>45017</v>
      </c>
      <c r="M139" s="2">
        <v>45289</v>
      </c>
      <c r="N139" t="s">
        <v>66</v>
      </c>
      <c r="O139" s="4">
        <v>13237</v>
      </c>
      <c r="P139" s="4">
        <f>O139*8.9666</f>
        <v>118690.8842</v>
      </c>
      <c r="Q139" t="s">
        <v>67</v>
      </c>
      <c r="R139" s="5" t="s">
        <v>924</v>
      </c>
      <c r="S139" t="s">
        <v>1098</v>
      </c>
      <c r="T139" s="2">
        <v>45146</v>
      </c>
      <c r="U139" s="2">
        <v>45146</v>
      </c>
      <c r="V139" t="s">
        <v>68</v>
      </c>
    </row>
    <row r="140" spans="1:22" x14ac:dyDescent="0.25">
      <c r="A140">
        <v>2023</v>
      </c>
      <c r="B140" s="2">
        <v>45017</v>
      </c>
      <c r="C140" s="2">
        <v>45107</v>
      </c>
      <c r="D140" t="s">
        <v>60</v>
      </c>
      <c r="E140">
        <v>1211</v>
      </c>
      <c r="F140" t="s">
        <v>826</v>
      </c>
      <c r="G140" t="s">
        <v>895</v>
      </c>
      <c r="H140" t="s">
        <v>121</v>
      </c>
      <c r="I140" t="s">
        <v>61</v>
      </c>
      <c r="J140" t="s">
        <v>896</v>
      </c>
      <c r="K140" s="6" t="s">
        <v>897</v>
      </c>
      <c r="L140" s="2">
        <v>44927</v>
      </c>
      <c r="M140" s="2">
        <v>45289</v>
      </c>
      <c r="N140" s="3" t="s">
        <v>197</v>
      </c>
      <c r="O140" s="4">
        <v>16200</v>
      </c>
      <c r="P140" s="4">
        <f t="shared" ref="P140" si="20">O140*11.9666</f>
        <v>193858.91999999998</v>
      </c>
      <c r="Q140" t="s">
        <v>67</v>
      </c>
      <c r="R140" s="5" t="s">
        <v>924</v>
      </c>
      <c r="S140" t="s">
        <v>1098</v>
      </c>
      <c r="T140" s="2">
        <v>45146</v>
      </c>
      <c r="U140" s="2">
        <v>45146</v>
      </c>
      <c r="V140" t="s">
        <v>68</v>
      </c>
    </row>
    <row r="141" spans="1:22" x14ac:dyDescent="0.25">
      <c r="A141">
        <v>2023</v>
      </c>
      <c r="B141" s="2">
        <v>45017</v>
      </c>
      <c r="C141" s="2">
        <v>45107</v>
      </c>
      <c r="D141" t="s">
        <v>60</v>
      </c>
      <c r="E141">
        <v>1211</v>
      </c>
      <c r="F141" t="s">
        <v>826</v>
      </c>
      <c r="G141" t="s">
        <v>895</v>
      </c>
      <c r="H141" t="s">
        <v>121</v>
      </c>
      <c r="I141" t="s">
        <v>61</v>
      </c>
      <c r="J141" t="s">
        <v>1182</v>
      </c>
      <c r="K141" s="8" t="s">
        <v>1233</v>
      </c>
      <c r="L141" s="2">
        <v>45047</v>
      </c>
      <c r="M141" s="2">
        <v>45289</v>
      </c>
      <c r="N141" s="3" t="s">
        <v>1118</v>
      </c>
      <c r="O141" s="4">
        <v>21300</v>
      </c>
      <c r="P141" s="4">
        <f>O141*7.9666</f>
        <v>169688.58</v>
      </c>
      <c r="Q141" t="s">
        <v>67</v>
      </c>
      <c r="R141" s="5" t="s">
        <v>924</v>
      </c>
      <c r="S141" t="s">
        <v>1098</v>
      </c>
      <c r="T141" s="2">
        <v>45146</v>
      </c>
      <c r="U141" s="2">
        <v>45146</v>
      </c>
      <c r="V141" t="s">
        <v>68</v>
      </c>
    </row>
    <row r="142" spans="1:22" x14ac:dyDescent="0.25">
      <c r="A142">
        <v>2023</v>
      </c>
      <c r="B142" s="2">
        <v>45017</v>
      </c>
      <c r="C142" s="2">
        <v>45107</v>
      </c>
      <c r="D142" t="s">
        <v>60</v>
      </c>
      <c r="E142">
        <v>1211</v>
      </c>
      <c r="F142" t="s">
        <v>286</v>
      </c>
      <c r="G142" t="s">
        <v>1137</v>
      </c>
      <c r="H142" t="s">
        <v>287</v>
      </c>
      <c r="I142" t="s">
        <v>61</v>
      </c>
      <c r="J142" t="s">
        <v>288</v>
      </c>
      <c r="K142" s="6" t="s">
        <v>289</v>
      </c>
      <c r="L142" s="2">
        <v>44927</v>
      </c>
      <c r="M142" s="2">
        <v>45289</v>
      </c>
      <c r="N142" t="s">
        <v>290</v>
      </c>
      <c r="O142" s="4">
        <v>16200</v>
      </c>
      <c r="P142" s="4">
        <f t="shared" ref="P142:P143" si="21">O142*11.9666</f>
        <v>193858.91999999998</v>
      </c>
      <c r="Q142" t="s">
        <v>67</v>
      </c>
      <c r="R142" s="5" t="s">
        <v>924</v>
      </c>
      <c r="S142" t="s">
        <v>1098</v>
      </c>
      <c r="T142" s="2">
        <v>45146</v>
      </c>
      <c r="U142" s="2">
        <v>45146</v>
      </c>
      <c r="V142" t="s">
        <v>68</v>
      </c>
    </row>
    <row r="143" spans="1:22" x14ac:dyDescent="0.25">
      <c r="A143">
        <v>2023</v>
      </c>
      <c r="B143" s="2">
        <v>45017</v>
      </c>
      <c r="C143" s="2">
        <v>45107</v>
      </c>
      <c r="D143" t="s">
        <v>60</v>
      </c>
      <c r="E143">
        <v>1211</v>
      </c>
      <c r="F143" t="s">
        <v>715</v>
      </c>
      <c r="G143" t="s">
        <v>716</v>
      </c>
      <c r="H143" t="s">
        <v>717</v>
      </c>
      <c r="I143" t="s">
        <v>62</v>
      </c>
      <c r="J143" t="s">
        <v>718</v>
      </c>
      <c r="K143" s="6" t="s">
        <v>719</v>
      </c>
      <c r="L143" s="2">
        <v>44927</v>
      </c>
      <c r="M143" s="2">
        <v>45289</v>
      </c>
      <c r="N143" t="s">
        <v>523</v>
      </c>
      <c r="O143" s="4">
        <v>11480</v>
      </c>
      <c r="P143" s="4">
        <f t="shared" si="21"/>
        <v>137376.568</v>
      </c>
      <c r="Q143" t="s">
        <v>67</v>
      </c>
      <c r="R143" s="5" t="s">
        <v>924</v>
      </c>
      <c r="S143" t="s">
        <v>1098</v>
      </c>
      <c r="T143" s="2">
        <v>45146</v>
      </c>
      <c r="U143" s="2">
        <v>45146</v>
      </c>
      <c r="V143" t="s">
        <v>68</v>
      </c>
    </row>
    <row r="144" spans="1:22" x14ac:dyDescent="0.25">
      <c r="A144">
        <v>2023</v>
      </c>
      <c r="B144" s="2">
        <v>45017</v>
      </c>
      <c r="C144" s="2">
        <v>45107</v>
      </c>
      <c r="D144" t="s">
        <v>60</v>
      </c>
      <c r="E144">
        <v>1211</v>
      </c>
      <c r="F144" t="s">
        <v>1005</v>
      </c>
      <c r="G144" t="s">
        <v>121</v>
      </c>
      <c r="H144" t="s">
        <v>477</v>
      </c>
      <c r="I144" t="s">
        <v>62</v>
      </c>
      <c r="J144" t="s">
        <v>1006</v>
      </c>
      <c r="K144" s="6" t="s">
        <v>1286</v>
      </c>
      <c r="L144" s="2">
        <v>45017</v>
      </c>
      <c r="M144" s="2">
        <v>45289</v>
      </c>
      <c r="N144" t="s">
        <v>74</v>
      </c>
      <c r="O144" s="4">
        <v>13237</v>
      </c>
      <c r="P144" s="4">
        <f>O144*8.9666</f>
        <v>118690.8842</v>
      </c>
      <c r="Q144" t="s">
        <v>67</v>
      </c>
      <c r="R144" s="5" t="s">
        <v>924</v>
      </c>
      <c r="S144" t="s">
        <v>1098</v>
      </c>
      <c r="T144" s="2">
        <v>45146</v>
      </c>
      <c r="U144" s="2">
        <v>45146</v>
      </c>
      <c r="V144" t="s">
        <v>68</v>
      </c>
    </row>
    <row r="145" spans="1:22" x14ac:dyDescent="0.25">
      <c r="A145">
        <v>2023</v>
      </c>
      <c r="B145" s="2">
        <v>45017</v>
      </c>
      <c r="C145" s="2">
        <v>45107</v>
      </c>
      <c r="D145" t="s">
        <v>60</v>
      </c>
      <c r="E145">
        <v>1211</v>
      </c>
      <c r="F145" t="s">
        <v>262</v>
      </c>
      <c r="G145" t="s">
        <v>121</v>
      </c>
      <c r="H145" t="s">
        <v>704</v>
      </c>
      <c r="I145" t="s">
        <v>61</v>
      </c>
      <c r="J145" t="s">
        <v>705</v>
      </c>
      <c r="K145" s="6" t="s">
        <v>706</v>
      </c>
      <c r="L145" s="2">
        <v>44927</v>
      </c>
      <c r="M145" s="2">
        <v>45289</v>
      </c>
      <c r="N145" s="3" t="s">
        <v>523</v>
      </c>
      <c r="O145" s="4">
        <v>11480</v>
      </c>
      <c r="P145" s="4">
        <f t="shared" ref="P145" si="22">O145*11.9666</f>
        <v>137376.568</v>
      </c>
      <c r="Q145" t="s">
        <v>67</v>
      </c>
      <c r="R145" s="5" t="s">
        <v>924</v>
      </c>
      <c r="S145" t="s">
        <v>1098</v>
      </c>
      <c r="T145" s="2">
        <v>45146</v>
      </c>
      <c r="U145" s="2">
        <v>45146</v>
      </c>
      <c r="V145" t="s">
        <v>68</v>
      </c>
    </row>
    <row r="146" spans="1:22" x14ac:dyDescent="0.25">
      <c r="A146">
        <v>2023</v>
      </c>
      <c r="B146" s="2">
        <v>45017</v>
      </c>
      <c r="C146" s="2">
        <v>45107</v>
      </c>
      <c r="D146" t="s">
        <v>60</v>
      </c>
      <c r="E146">
        <v>1211</v>
      </c>
      <c r="F146" t="s">
        <v>635</v>
      </c>
      <c r="G146" t="s">
        <v>121</v>
      </c>
      <c r="H146" t="s">
        <v>87</v>
      </c>
      <c r="I146" t="s">
        <v>61</v>
      </c>
      <c r="J146" t="s">
        <v>636</v>
      </c>
      <c r="K146" s="8" t="s">
        <v>1217</v>
      </c>
      <c r="L146" s="2">
        <v>45017</v>
      </c>
      <c r="M146" s="2">
        <v>45289</v>
      </c>
      <c r="N146" s="3" t="s">
        <v>167</v>
      </c>
      <c r="O146" s="4">
        <v>16200</v>
      </c>
      <c r="P146" s="4">
        <f>O146*8.9666</f>
        <v>145258.91999999998</v>
      </c>
      <c r="Q146" t="s">
        <v>67</v>
      </c>
      <c r="R146" s="5" t="s">
        <v>924</v>
      </c>
      <c r="S146" t="s">
        <v>1098</v>
      </c>
      <c r="T146" s="2">
        <v>45146</v>
      </c>
      <c r="U146" s="2">
        <v>45146</v>
      </c>
      <c r="V146" t="s">
        <v>68</v>
      </c>
    </row>
    <row r="147" spans="1:22" x14ac:dyDescent="0.25">
      <c r="A147">
        <v>2023</v>
      </c>
      <c r="B147" s="2">
        <v>45017</v>
      </c>
      <c r="C147" s="2">
        <v>45107</v>
      </c>
      <c r="D147" t="s">
        <v>60</v>
      </c>
      <c r="E147">
        <v>1211</v>
      </c>
      <c r="F147" t="s">
        <v>635</v>
      </c>
      <c r="G147" t="s">
        <v>121</v>
      </c>
      <c r="H147" t="s">
        <v>87</v>
      </c>
      <c r="I147" t="s">
        <v>61</v>
      </c>
      <c r="J147" t="s">
        <v>1183</v>
      </c>
      <c r="K147" s="8" t="s">
        <v>1225</v>
      </c>
      <c r="L147" s="2">
        <v>45093</v>
      </c>
      <c r="M147" s="2">
        <v>45289</v>
      </c>
      <c r="N147" s="3" t="s">
        <v>1114</v>
      </c>
      <c r="O147" s="4">
        <v>18700</v>
      </c>
      <c r="P147" s="4">
        <v>120925.42</v>
      </c>
      <c r="Q147" t="s">
        <v>67</v>
      </c>
      <c r="R147" s="5" t="s">
        <v>924</v>
      </c>
      <c r="S147" t="s">
        <v>1098</v>
      </c>
      <c r="T147" s="2">
        <v>45146</v>
      </c>
      <c r="U147" s="2">
        <v>45146</v>
      </c>
      <c r="V147" t="s">
        <v>68</v>
      </c>
    </row>
    <row r="148" spans="1:22" x14ac:dyDescent="0.25">
      <c r="A148">
        <v>2023</v>
      </c>
      <c r="B148" s="2">
        <v>45017</v>
      </c>
      <c r="C148" s="2">
        <v>45107</v>
      </c>
      <c r="D148" t="s">
        <v>60</v>
      </c>
      <c r="E148">
        <v>1211</v>
      </c>
      <c r="F148" t="s">
        <v>120</v>
      </c>
      <c r="G148" t="s">
        <v>121</v>
      </c>
      <c r="H148" t="s">
        <v>122</v>
      </c>
      <c r="I148" t="s">
        <v>61</v>
      </c>
      <c r="J148" t="s">
        <v>123</v>
      </c>
      <c r="K148" s="6" t="s">
        <v>124</v>
      </c>
      <c r="L148" s="2">
        <v>44927</v>
      </c>
      <c r="M148" s="2">
        <v>45289</v>
      </c>
      <c r="N148" t="s">
        <v>100</v>
      </c>
      <c r="O148" s="4">
        <v>16200</v>
      </c>
      <c r="P148" s="4">
        <f t="shared" ref="P148:P157" si="23">O148*11.9666</f>
        <v>193858.91999999998</v>
      </c>
      <c r="Q148" t="s">
        <v>67</v>
      </c>
      <c r="R148" s="5" t="s">
        <v>924</v>
      </c>
      <c r="S148" t="s">
        <v>1098</v>
      </c>
      <c r="T148" s="2">
        <v>45146</v>
      </c>
      <c r="U148" s="2">
        <v>45146</v>
      </c>
      <c r="V148" t="s">
        <v>68</v>
      </c>
    </row>
    <row r="149" spans="1:22" x14ac:dyDescent="0.25">
      <c r="A149">
        <v>2023</v>
      </c>
      <c r="B149" s="2">
        <v>45017</v>
      </c>
      <c r="C149" s="2">
        <v>45107</v>
      </c>
      <c r="D149" t="s">
        <v>60</v>
      </c>
      <c r="E149">
        <v>1211</v>
      </c>
      <c r="F149" t="s">
        <v>528</v>
      </c>
      <c r="G149" t="s">
        <v>121</v>
      </c>
      <c r="H149" t="s">
        <v>529</v>
      </c>
      <c r="I149" t="s">
        <v>61</v>
      </c>
      <c r="J149" t="s">
        <v>530</v>
      </c>
      <c r="K149" s="6" t="s">
        <v>531</v>
      </c>
      <c r="L149" s="2">
        <v>44927</v>
      </c>
      <c r="M149" s="2">
        <v>45289</v>
      </c>
      <c r="N149" t="s">
        <v>186</v>
      </c>
      <c r="O149" s="4">
        <v>13237</v>
      </c>
      <c r="P149" s="4">
        <f t="shared" si="23"/>
        <v>158401.8842</v>
      </c>
      <c r="Q149" t="s">
        <v>67</v>
      </c>
      <c r="R149" s="5" t="s">
        <v>924</v>
      </c>
      <c r="S149" t="s">
        <v>1098</v>
      </c>
      <c r="T149" s="2">
        <v>45146</v>
      </c>
      <c r="U149" s="2">
        <v>45146</v>
      </c>
      <c r="V149" t="s">
        <v>68</v>
      </c>
    </row>
    <row r="150" spans="1:22" x14ac:dyDescent="0.25">
      <c r="A150">
        <v>2023</v>
      </c>
      <c r="B150" s="2">
        <v>45017</v>
      </c>
      <c r="C150" s="2">
        <v>45107</v>
      </c>
      <c r="D150" t="s">
        <v>60</v>
      </c>
      <c r="E150">
        <v>1211</v>
      </c>
      <c r="F150" t="s">
        <v>784</v>
      </c>
      <c r="G150" t="s">
        <v>121</v>
      </c>
      <c r="H150" t="s">
        <v>180</v>
      </c>
      <c r="I150" t="s">
        <v>61</v>
      </c>
      <c r="J150" t="s">
        <v>785</v>
      </c>
      <c r="K150" s="6" t="s">
        <v>786</v>
      </c>
      <c r="L150" s="2">
        <v>44927</v>
      </c>
      <c r="M150" s="2">
        <v>45289</v>
      </c>
      <c r="N150" t="s">
        <v>523</v>
      </c>
      <c r="O150" s="4">
        <v>11480</v>
      </c>
      <c r="P150" s="4">
        <f t="shared" si="23"/>
        <v>137376.568</v>
      </c>
      <c r="Q150" t="s">
        <v>67</v>
      </c>
      <c r="R150" s="5" t="s">
        <v>924</v>
      </c>
      <c r="S150" t="s">
        <v>1098</v>
      </c>
      <c r="T150" s="2">
        <v>45146</v>
      </c>
      <c r="U150" s="2">
        <v>45146</v>
      </c>
      <c r="V150" t="s">
        <v>68</v>
      </c>
    </row>
    <row r="151" spans="1:22" x14ac:dyDescent="0.25">
      <c r="A151">
        <v>2023</v>
      </c>
      <c r="B151" s="2">
        <v>45017</v>
      </c>
      <c r="C151" s="2">
        <v>45107</v>
      </c>
      <c r="D151" t="s">
        <v>60</v>
      </c>
      <c r="E151">
        <v>1211</v>
      </c>
      <c r="F151" t="s">
        <v>760</v>
      </c>
      <c r="G151" t="s">
        <v>121</v>
      </c>
      <c r="H151" t="s">
        <v>108</v>
      </c>
      <c r="I151" t="s">
        <v>62</v>
      </c>
      <c r="J151" t="s">
        <v>761</v>
      </c>
      <c r="K151" s="6" t="s">
        <v>762</v>
      </c>
      <c r="L151" s="2">
        <v>44927</v>
      </c>
      <c r="M151" s="2">
        <v>45289</v>
      </c>
      <c r="N151" s="3" t="s">
        <v>523</v>
      </c>
      <c r="O151" s="4">
        <v>11480</v>
      </c>
      <c r="P151" s="4">
        <f t="shared" si="23"/>
        <v>137376.568</v>
      </c>
      <c r="Q151" t="s">
        <v>67</v>
      </c>
      <c r="R151" s="5" t="s">
        <v>924</v>
      </c>
      <c r="S151" t="s">
        <v>1098</v>
      </c>
      <c r="T151" s="2">
        <v>45146</v>
      </c>
      <c r="U151" s="2">
        <v>45146</v>
      </c>
      <c r="V151" t="s">
        <v>68</v>
      </c>
    </row>
    <row r="152" spans="1:22" x14ac:dyDescent="0.25">
      <c r="A152">
        <v>2023</v>
      </c>
      <c r="B152" s="2">
        <v>45017</v>
      </c>
      <c r="C152" s="2">
        <v>45107</v>
      </c>
      <c r="D152" t="s">
        <v>60</v>
      </c>
      <c r="E152">
        <v>1211</v>
      </c>
      <c r="F152" t="s">
        <v>982</v>
      </c>
      <c r="G152" t="s">
        <v>121</v>
      </c>
      <c r="H152" t="s">
        <v>135</v>
      </c>
      <c r="I152" t="s">
        <v>61</v>
      </c>
      <c r="J152" t="s">
        <v>983</v>
      </c>
      <c r="K152" s="6" t="s">
        <v>984</v>
      </c>
      <c r="L152" s="2">
        <v>44927</v>
      </c>
      <c r="M152" s="2">
        <v>45289</v>
      </c>
      <c r="N152" t="s">
        <v>74</v>
      </c>
      <c r="O152" s="4">
        <v>13237</v>
      </c>
      <c r="P152" s="4">
        <f t="shared" si="23"/>
        <v>158401.8842</v>
      </c>
      <c r="Q152" t="s">
        <v>67</v>
      </c>
      <c r="R152" s="5" t="s">
        <v>924</v>
      </c>
      <c r="S152" t="s">
        <v>1098</v>
      </c>
      <c r="T152" s="2">
        <v>45146</v>
      </c>
      <c r="U152" s="2">
        <v>45146</v>
      </c>
      <c r="V152" t="s">
        <v>68</v>
      </c>
    </row>
    <row r="153" spans="1:22" x14ac:dyDescent="0.25">
      <c r="A153">
        <v>2023</v>
      </c>
      <c r="B153" s="2">
        <v>45017</v>
      </c>
      <c r="C153" s="2">
        <v>45107</v>
      </c>
      <c r="D153" t="s">
        <v>60</v>
      </c>
      <c r="E153">
        <v>1211</v>
      </c>
      <c r="F153" t="s">
        <v>566</v>
      </c>
      <c r="G153" t="s">
        <v>121</v>
      </c>
      <c r="H153" t="s">
        <v>135</v>
      </c>
      <c r="I153" t="s">
        <v>61</v>
      </c>
      <c r="J153" t="s">
        <v>689</v>
      </c>
      <c r="K153" s="6" t="s">
        <v>690</v>
      </c>
      <c r="L153" s="2">
        <v>44927</v>
      </c>
      <c r="M153" s="2">
        <v>45289</v>
      </c>
      <c r="N153" t="s">
        <v>523</v>
      </c>
      <c r="O153" s="4">
        <v>11480</v>
      </c>
      <c r="P153" s="4">
        <f t="shared" si="23"/>
        <v>137376.568</v>
      </c>
      <c r="Q153" t="s">
        <v>67</v>
      </c>
      <c r="R153" s="5" t="s">
        <v>924</v>
      </c>
      <c r="S153" t="s">
        <v>1098</v>
      </c>
      <c r="T153" s="2">
        <v>45146</v>
      </c>
      <c r="U153" s="2">
        <v>45146</v>
      </c>
      <c r="V153" t="s">
        <v>68</v>
      </c>
    </row>
    <row r="154" spans="1:22" x14ac:dyDescent="0.25">
      <c r="A154">
        <v>2023</v>
      </c>
      <c r="B154" s="2">
        <v>45017</v>
      </c>
      <c r="C154" s="2">
        <v>45107</v>
      </c>
      <c r="D154" t="s">
        <v>60</v>
      </c>
      <c r="E154">
        <v>1211</v>
      </c>
      <c r="F154" t="s">
        <v>134</v>
      </c>
      <c r="G154" t="s">
        <v>1138</v>
      </c>
      <c r="H154" t="s">
        <v>135</v>
      </c>
      <c r="I154" t="s">
        <v>61</v>
      </c>
      <c r="J154" t="s">
        <v>136</v>
      </c>
      <c r="K154" s="6" t="s">
        <v>137</v>
      </c>
      <c r="L154" s="2">
        <v>44927</v>
      </c>
      <c r="M154" s="2">
        <v>45289</v>
      </c>
      <c r="N154" t="s">
        <v>74</v>
      </c>
      <c r="O154" s="4">
        <v>13237</v>
      </c>
      <c r="P154" s="4">
        <f t="shared" si="23"/>
        <v>158401.8842</v>
      </c>
      <c r="Q154" t="s">
        <v>67</v>
      </c>
      <c r="R154" s="5" t="s">
        <v>924</v>
      </c>
      <c r="S154" t="s">
        <v>1098</v>
      </c>
      <c r="T154" s="2">
        <v>45146</v>
      </c>
      <c r="U154" s="2">
        <v>45146</v>
      </c>
      <c r="V154" t="s">
        <v>68</v>
      </c>
    </row>
    <row r="155" spans="1:22" x14ac:dyDescent="0.25">
      <c r="A155">
        <v>2023</v>
      </c>
      <c r="B155" s="2">
        <v>45017</v>
      </c>
      <c r="C155" s="2">
        <v>45107</v>
      </c>
      <c r="D155" t="s">
        <v>60</v>
      </c>
      <c r="E155">
        <v>1211</v>
      </c>
      <c r="F155" t="s">
        <v>728</v>
      </c>
      <c r="G155" t="s">
        <v>729</v>
      </c>
      <c r="H155" t="s">
        <v>730</v>
      </c>
      <c r="I155" t="s">
        <v>61</v>
      </c>
      <c r="J155" t="s">
        <v>731</v>
      </c>
      <c r="K155" s="6" t="s">
        <v>732</v>
      </c>
      <c r="L155" s="2">
        <v>44927</v>
      </c>
      <c r="M155" s="2">
        <v>45289</v>
      </c>
      <c r="N155" s="3" t="s">
        <v>523</v>
      </c>
      <c r="O155" s="4">
        <v>11480</v>
      </c>
      <c r="P155" s="4">
        <f t="shared" si="23"/>
        <v>137376.568</v>
      </c>
      <c r="Q155" t="s">
        <v>67</v>
      </c>
      <c r="R155" s="5" t="s">
        <v>924</v>
      </c>
      <c r="S155" t="s">
        <v>1098</v>
      </c>
      <c r="T155" s="2">
        <v>45146</v>
      </c>
      <c r="U155" s="2">
        <v>45146</v>
      </c>
      <c r="V155" t="s">
        <v>68</v>
      </c>
    </row>
    <row r="156" spans="1:22" x14ac:dyDescent="0.25">
      <c r="A156">
        <v>2023</v>
      </c>
      <c r="B156" s="2">
        <v>45017</v>
      </c>
      <c r="C156" s="2">
        <v>45107</v>
      </c>
      <c r="D156" t="s">
        <v>60</v>
      </c>
      <c r="E156">
        <v>1211</v>
      </c>
      <c r="F156" t="s">
        <v>795</v>
      </c>
      <c r="G156" t="s">
        <v>131</v>
      </c>
      <c r="H156" t="s">
        <v>135</v>
      </c>
      <c r="I156" t="s">
        <v>62</v>
      </c>
      <c r="J156" t="s">
        <v>796</v>
      </c>
      <c r="K156" s="6" t="s">
        <v>797</v>
      </c>
      <c r="L156" s="2">
        <v>44927</v>
      </c>
      <c r="M156" s="2">
        <v>45289</v>
      </c>
      <c r="N156" s="3" t="s">
        <v>755</v>
      </c>
      <c r="O156" s="4">
        <v>11480</v>
      </c>
      <c r="P156" s="4">
        <f t="shared" si="23"/>
        <v>137376.568</v>
      </c>
      <c r="Q156" t="s">
        <v>67</v>
      </c>
      <c r="R156" s="5" t="s">
        <v>924</v>
      </c>
      <c r="S156" t="s">
        <v>1098</v>
      </c>
      <c r="T156" s="2">
        <v>45146</v>
      </c>
      <c r="U156" s="2">
        <v>45146</v>
      </c>
      <c r="V156" t="s">
        <v>68</v>
      </c>
    </row>
    <row r="157" spans="1:22" x14ac:dyDescent="0.25">
      <c r="A157">
        <v>2023</v>
      </c>
      <c r="B157" s="2">
        <v>45017</v>
      </c>
      <c r="C157" s="2">
        <v>45107</v>
      </c>
      <c r="D157" t="s">
        <v>60</v>
      </c>
      <c r="E157">
        <v>1211</v>
      </c>
      <c r="F157" t="s">
        <v>1126</v>
      </c>
      <c r="G157" t="s">
        <v>525</v>
      </c>
      <c r="H157" t="s">
        <v>121</v>
      </c>
      <c r="I157" t="s">
        <v>61</v>
      </c>
      <c r="J157" t="s">
        <v>957</v>
      </c>
      <c r="K157" s="6" t="s">
        <v>958</v>
      </c>
      <c r="L157" s="2">
        <v>44927</v>
      </c>
      <c r="M157" s="2">
        <v>45289</v>
      </c>
      <c r="N157" t="s">
        <v>66</v>
      </c>
      <c r="O157" s="4">
        <v>13237</v>
      </c>
      <c r="P157" s="4">
        <f t="shared" si="23"/>
        <v>158401.8842</v>
      </c>
      <c r="Q157" t="s">
        <v>67</v>
      </c>
      <c r="R157" s="5" t="s">
        <v>924</v>
      </c>
      <c r="S157" t="s">
        <v>1098</v>
      </c>
      <c r="T157" s="2">
        <v>45146</v>
      </c>
      <c r="U157" s="2">
        <v>45146</v>
      </c>
      <c r="V157" t="s">
        <v>68</v>
      </c>
    </row>
    <row r="158" spans="1:22" x14ac:dyDescent="0.25">
      <c r="A158">
        <v>2023</v>
      </c>
      <c r="B158" s="2">
        <v>45017</v>
      </c>
      <c r="C158" s="2">
        <v>45107</v>
      </c>
      <c r="D158" t="s">
        <v>60</v>
      </c>
      <c r="E158">
        <v>1211</v>
      </c>
      <c r="F158" t="s">
        <v>1126</v>
      </c>
      <c r="G158" t="s">
        <v>525</v>
      </c>
      <c r="H158" t="s">
        <v>121</v>
      </c>
      <c r="I158" t="s">
        <v>61</v>
      </c>
      <c r="J158" t="s">
        <v>1184</v>
      </c>
      <c r="K158" s="8" t="s">
        <v>1226</v>
      </c>
      <c r="L158" s="2">
        <v>45093</v>
      </c>
      <c r="M158" s="2">
        <v>45289</v>
      </c>
      <c r="N158" t="s">
        <v>1105</v>
      </c>
      <c r="O158" s="4">
        <v>16200</v>
      </c>
      <c r="P158" s="4">
        <v>104758.92</v>
      </c>
      <c r="Q158" t="s">
        <v>67</v>
      </c>
      <c r="R158" s="5" t="s">
        <v>924</v>
      </c>
      <c r="S158" t="s">
        <v>1098</v>
      </c>
      <c r="T158" s="2">
        <v>45146</v>
      </c>
      <c r="U158" s="2">
        <v>45146</v>
      </c>
      <c r="V158" t="s">
        <v>68</v>
      </c>
    </row>
    <row r="159" spans="1:22" x14ac:dyDescent="0.25">
      <c r="A159">
        <v>2023</v>
      </c>
      <c r="B159" s="2">
        <v>45017</v>
      </c>
      <c r="C159" s="2">
        <v>45107</v>
      </c>
      <c r="D159" t="s">
        <v>60</v>
      </c>
      <c r="E159">
        <v>1211</v>
      </c>
      <c r="F159" t="s">
        <v>1003</v>
      </c>
      <c r="G159" t="s">
        <v>500</v>
      </c>
      <c r="H159" t="s">
        <v>781</v>
      </c>
      <c r="I159" t="s">
        <v>61</v>
      </c>
      <c r="J159" t="s">
        <v>782</v>
      </c>
      <c r="K159" s="6" t="s">
        <v>783</v>
      </c>
      <c r="L159" s="2">
        <v>44927</v>
      </c>
      <c r="M159" s="2">
        <v>45289</v>
      </c>
      <c r="N159" t="s">
        <v>744</v>
      </c>
      <c r="O159" s="4">
        <v>16200</v>
      </c>
      <c r="P159" s="4">
        <f t="shared" ref="P159:P165" si="24">O159*11.9666</f>
        <v>193858.91999999998</v>
      </c>
      <c r="Q159" t="s">
        <v>67</v>
      </c>
      <c r="R159" s="5" t="s">
        <v>924</v>
      </c>
      <c r="S159" t="s">
        <v>1098</v>
      </c>
      <c r="T159" s="2">
        <v>45146</v>
      </c>
      <c r="U159" s="2">
        <v>45146</v>
      </c>
      <c r="V159" t="s">
        <v>68</v>
      </c>
    </row>
    <row r="160" spans="1:22" x14ac:dyDescent="0.25">
      <c r="A160">
        <v>2023</v>
      </c>
      <c r="B160" s="2">
        <v>45017</v>
      </c>
      <c r="C160" s="2">
        <v>45107</v>
      </c>
      <c r="D160" t="s">
        <v>60</v>
      </c>
      <c r="E160">
        <v>1211</v>
      </c>
      <c r="F160" t="s">
        <v>973</v>
      </c>
      <c r="G160" t="s">
        <v>974</v>
      </c>
      <c r="H160" t="s">
        <v>975</v>
      </c>
      <c r="I160" t="s">
        <v>62</v>
      </c>
      <c r="J160" t="s">
        <v>976</v>
      </c>
      <c r="K160" s="6" t="s">
        <v>977</v>
      </c>
      <c r="L160" s="2">
        <v>44927</v>
      </c>
      <c r="M160" s="2">
        <v>45289</v>
      </c>
      <c r="N160" t="s">
        <v>74</v>
      </c>
      <c r="O160" s="4">
        <v>13237</v>
      </c>
      <c r="P160" s="4">
        <f t="shared" si="24"/>
        <v>158401.8842</v>
      </c>
      <c r="Q160" t="s">
        <v>67</v>
      </c>
      <c r="R160" s="5" t="s">
        <v>924</v>
      </c>
      <c r="S160" t="s">
        <v>1098</v>
      </c>
      <c r="T160" s="2">
        <v>45146</v>
      </c>
      <c r="U160" s="2">
        <v>45146</v>
      </c>
      <c r="V160" t="s">
        <v>68</v>
      </c>
    </row>
    <row r="161" spans="1:22" x14ac:dyDescent="0.25">
      <c r="A161">
        <v>2023</v>
      </c>
      <c r="B161" s="2">
        <v>45017</v>
      </c>
      <c r="C161" s="2">
        <v>45107</v>
      </c>
      <c r="D161" t="s">
        <v>60</v>
      </c>
      <c r="E161">
        <v>1211</v>
      </c>
      <c r="F161" t="s">
        <v>618</v>
      </c>
      <c r="G161" t="s">
        <v>619</v>
      </c>
      <c r="H161" t="s">
        <v>620</v>
      </c>
      <c r="I161" t="s">
        <v>62</v>
      </c>
      <c r="J161" t="s">
        <v>621</v>
      </c>
      <c r="K161" s="6" t="s">
        <v>622</v>
      </c>
      <c r="L161" s="2">
        <v>44927</v>
      </c>
      <c r="M161" s="2">
        <v>45289</v>
      </c>
      <c r="N161" s="3" t="s">
        <v>167</v>
      </c>
      <c r="O161" s="4">
        <v>16200</v>
      </c>
      <c r="P161" s="4">
        <f t="shared" si="24"/>
        <v>193858.91999999998</v>
      </c>
      <c r="Q161" t="s">
        <v>67</v>
      </c>
      <c r="R161" s="5" t="s">
        <v>924</v>
      </c>
      <c r="S161" t="s">
        <v>1098</v>
      </c>
      <c r="T161" s="2">
        <v>45146</v>
      </c>
      <c r="U161" s="2">
        <v>45146</v>
      </c>
      <c r="V161" t="s">
        <v>68</v>
      </c>
    </row>
    <row r="162" spans="1:22" x14ac:dyDescent="0.25">
      <c r="A162">
        <v>2023</v>
      </c>
      <c r="B162" s="2">
        <v>45017</v>
      </c>
      <c r="C162" s="2">
        <v>45107</v>
      </c>
      <c r="D162" t="s">
        <v>60</v>
      </c>
      <c r="E162">
        <v>1211</v>
      </c>
      <c r="F162" t="s">
        <v>947</v>
      </c>
      <c r="G162" t="s">
        <v>948</v>
      </c>
      <c r="H162" t="s">
        <v>97</v>
      </c>
      <c r="I162" t="s">
        <v>62</v>
      </c>
      <c r="J162" t="s">
        <v>949</v>
      </c>
      <c r="K162" s="6" t="s">
        <v>950</v>
      </c>
      <c r="L162" s="2">
        <v>44927</v>
      </c>
      <c r="M162" s="2">
        <v>45289</v>
      </c>
      <c r="N162" t="s">
        <v>951</v>
      </c>
      <c r="O162" s="4">
        <v>16200</v>
      </c>
      <c r="P162" s="4">
        <f t="shared" si="24"/>
        <v>193858.91999999998</v>
      </c>
      <c r="Q162" t="s">
        <v>67</v>
      </c>
      <c r="R162" s="5" t="s">
        <v>924</v>
      </c>
      <c r="S162" t="s">
        <v>1098</v>
      </c>
      <c r="T162" s="2">
        <v>45146</v>
      </c>
      <c r="U162" s="2">
        <v>45146</v>
      </c>
      <c r="V162" t="s">
        <v>68</v>
      </c>
    </row>
    <row r="163" spans="1:22" x14ac:dyDescent="0.25">
      <c r="A163">
        <v>2023</v>
      </c>
      <c r="B163" s="2">
        <v>45017</v>
      </c>
      <c r="C163" s="2">
        <v>45107</v>
      </c>
      <c r="D163" t="s">
        <v>60</v>
      </c>
      <c r="E163">
        <v>1211</v>
      </c>
      <c r="F163" t="s">
        <v>865</v>
      </c>
      <c r="G163" t="s">
        <v>866</v>
      </c>
      <c r="H163" t="s">
        <v>611</v>
      </c>
      <c r="I163" t="s">
        <v>62</v>
      </c>
      <c r="J163" t="s">
        <v>867</v>
      </c>
      <c r="K163" s="8" t="s">
        <v>868</v>
      </c>
      <c r="L163" s="2">
        <v>44927</v>
      </c>
      <c r="M163" s="2">
        <v>45289</v>
      </c>
      <c r="N163" t="s">
        <v>523</v>
      </c>
      <c r="O163" s="4">
        <v>11480</v>
      </c>
      <c r="P163" s="4">
        <f t="shared" si="24"/>
        <v>137376.568</v>
      </c>
      <c r="Q163" t="s">
        <v>67</v>
      </c>
      <c r="R163" s="5" t="s">
        <v>924</v>
      </c>
      <c r="S163" t="s">
        <v>1098</v>
      </c>
      <c r="T163" s="2">
        <v>45146</v>
      </c>
      <c r="U163" s="2">
        <v>45146</v>
      </c>
      <c r="V163" t="s">
        <v>68</v>
      </c>
    </row>
    <row r="164" spans="1:22" x14ac:dyDescent="0.25">
      <c r="A164">
        <v>2023</v>
      </c>
      <c r="B164" s="2">
        <v>45017</v>
      </c>
      <c r="C164" s="2">
        <v>45107</v>
      </c>
      <c r="D164" t="s">
        <v>60</v>
      </c>
      <c r="E164">
        <v>1211</v>
      </c>
      <c r="F164" t="s">
        <v>936</v>
      </c>
      <c r="G164" t="s">
        <v>937</v>
      </c>
      <c r="H164" t="s">
        <v>185</v>
      </c>
      <c r="I164" t="s">
        <v>61</v>
      </c>
      <c r="J164" t="s">
        <v>938</v>
      </c>
      <c r="K164" s="6" t="s">
        <v>939</v>
      </c>
      <c r="L164" s="2">
        <v>44927</v>
      </c>
      <c r="M164" s="2">
        <v>45289</v>
      </c>
      <c r="N164" t="s">
        <v>744</v>
      </c>
      <c r="O164" s="4">
        <v>16200</v>
      </c>
      <c r="P164" s="4">
        <f t="shared" si="24"/>
        <v>193858.91999999998</v>
      </c>
      <c r="Q164" t="s">
        <v>67</v>
      </c>
      <c r="R164" s="5" t="s">
        <v>924</v>
      </c>
      <c r="S164" t="s">
        <v>1098</v>
      </c>
      <c r="T164" s="2">
        <v>45146</v>
      </c>
      <c r="U164" s="2">
        <v>45146</v>
      </c>
      <c r="V164" t="s">
        <v>68</v>
      </c>
    </row>
    <row r="165" spans="1:22" x14ac:dyDescent="0.25">
      <c r="A165">
        <v>2023</v>
      </c>
      <c r="B165" s="2">
        <v>45017</v>
      </c>
      <c r="C165" s="2">
        <v>45107</v>
      </c>
      <c r="D165" t="s">
        <v>60</v>
      </c>
      <c r="E165">
        <v>1211</v>
      </c>
      <c r="F165" t="s">
        <v>303</v>
      </c>
      <c r="G165" t="s">
        <v>304</v>
      </c>
      <c r="H165" t="s">
        <v>305</v>
      </c>
      <c r="I165" t="s">
        <v>62</v>
      </c>
      <c r="J165" t="s">
        <v>306</v>
      </c>
      <c r="K165" s="6" t="s">
        <v>307</v>
      </c>
      <c r="L165" s="2">
        <v>44927</v>
      </c>
      <c r="M165" s="2">
        <v>45289</v>
      </c>
      <c r="N165" t="s">
        <v>308</v>
      </c>
      <c r="O165" s="4">
        <v>16200</v>
      </c>
      <c r="P165" s="4">
        <f t="shared" si="24"/>
        <v>193858.91999999998</v>
      </c>
      <c r="Q165" t="s">
        <v>67</v>
      </c>
      <c r="R165" s="5" t="s">
        <v>924</v>
      </c>
      <c r="S165" t="s">
        <v>1098</v>
      </c>
      <c r="T165" s="2">
        <v>45146</v>
      </c>
      <c r="U165" s="2">
        <v>45146</v>
      </c>
      <c r="V165" t="s">
        <v>68</v>
      </c>
    </row>
    <row r="166" spans="1:22" x14ac:dyDescent="0.25">
      <c r="A166">
        <v>2023</v>
      </c>
      <c r="B166" s="2">
        <v>45017</v>
      </c>
      <c r="C166" s="2">
        <v>45107</v>
      </c>
      <c r="D166" t="s">
        <v>60</v>
      </c>
      <c r="E166">
        <v>1211</v>
      </c>
      <c r="F166" t="s">
        <v>524</v>
      </c>
      <c r="G166" t="s">
        <v>1139</v>
      </c>
      <c r="H166" t="s">
        <v>1140</v>
      </c>
      <c r="I166" t="s">
        <v>61</v>
      </c>
      <c r="J166" t="s">
        <v>526</v>
      </c>
      <c r="K166" s="6" t="s">
        <v>527</v>
      </c>
      <c r="L166" s="2">
        <v>44927</v>
      </c>
      <c r="M166" s="2">
        <v>45016</v>
      </c>
      <c r="N166" s="3" t="s">
        <v>186</v>
      </c>
      <c r="O166" s="4">
        <v>13237</v>
      </c>
      <c r="P166" s="4">
        <f t="shared" ref="P166" si="25">O166*11.97</f>
        <v>158446.89000000001</v>
      </c>
      <c r="Q166" t="s">
        <v>67</v>
      </c>
      <c r="R166" s="5" t="s">
        <v>924</v>
      </c>
      <c r="S166" t="s">
        <v>1098</v>
      </c>
      <c r="T166" s="2">
        <v>45146</v>
      </c>
      <c r="U166" s="2">
        <v>45146</v>
      </c>
      <c r="V166" t="s">
        <v>68</v>
      </c>
    </row>
    <row r="167" spans="1:22" x14ac:dyDescent="0.25">
      <c r="A167">
        <v>2023</v>
      </c>
      <c r="B167" s="2">
        <v>45017</v>
      </c>
      <c r="C167" s="2">
        <v>45107</v>
      </c>
      <c r="D167" t="s">
        <v>60</v>
      </c>
      <c r="E167">
        <v>1211</v>
      </c>
      <c r="F167" t="s">
        <v>395</v>
      </c>
      <c r="G167" t="s">
        <v>180</v>
      </c>
      <c r="H167" t="s">
        <v>396</v>
      </c>
      <c r="I167" t="s">
        <v>62</v>
      </c>
      <c r="J167" t="s">
        <v>397</v>
      </c>
      <c r="K167" s="6" t="s">
        <v>398</v>
      </c>
      <c r="L167" s="2">
        <v>44927</v>
      </c>
      <c r="M167" s="2">
        <v>45289</v>
      </c>
      <c r="N167" t="s">
        <v>399</v>
      </c>
      <c r="O167" s="4">
        <v>13237</v>
      </c>
      <c r="P167" s="4">
        <f t="shared" ref="P167" si="26">O167*11.9666</f>
        <v>158401.8842</v>
      </c>
      <c r="Q167" t="s">
        <v>67</v>
      </c>
      <c r="R167" s="5" t="s">
        <v>924</v>
      </c>
      <c r="S167" t="s">
        <v>1098</v>
      </c>
      <c r="T167" s="2">
        <v>45146</v>
      </c>
      <c r="U167" s="2">
        <v>45146</v>
      </c>
      <c r="V167" t="s">
        <v>68</v>
      </c>
    </row>
    <row r="168" spans="1:22" x14ac:dyDescent="0.25">
      <c r="A168">
        <v>2023</v>
      </c>
      <c r="B168" s="2">
        <v>45017</v>
      </c>
      <c r="C168" s="2">
        <v>45107</v>
      </c>
      <c r="D168" t="s">
        <v>60</v>
      </c>
      <c r="E168">
        <v>1211</v>
      </c>
      <c r="F168" t="s">
        <v>187</v>
      </c>
      <c r="G168" t="s">
        <v>180</v>
      </c>
      <c r="H168" t="s">
        <v>188</v>
      </c>
      <c r="I168" t="s">
        <v>62</v>
      </c>
      <c r="J168" t="s">
        <v>189</v>
      </c>
      <c r="K168" s="8" t="s">
        <v>190</v>
      </c>
      <c r="L168" s="2">
        <v>44958</v>
      </c>
      <c r="M168" s="2">
        <v>45077</v>
      </c>
      <c r="N168" t="s">
        <v>191</v>
      </c>
      <c r="O168" s="4">
        <v>13237</v>
      </c>
      <c r="P168" s="4">
        <f>O168*4</f>
        <v>52948</v>
      </c>
      <c r="Q168" t="s">
        <v>67</v>
      </c>
      <c r="R168" s="5" t="s">
        <v>924</v>
      </c>
      <c r="S168" t="s">
        <v>1098</v>
      </c>
      <c r="T168" s="2">
        <v>45146</v>
      </c>
      <c r="U168" s="2">
        <v>45146</v>
      </c>
      <c r="V168" t="s">
        <v>68</v>
      </c>
    </row>
    <row r="169" spans="1:22" x14ac:dyDescent="0.25">
      <c r="A169">
        <v>2023</v>
      </c>
      <c r="B169" s="2">
        <v>45017</v>
      </c>
      <c r="C169" s="2">
        <v>45107</v>
      </c>
      <c r="D169" t="s">
        <v>60</v>
      </c>
      <c r="E169">
        <v>1211</v>
      </c>
      <c r="F169" t="s">
        <v>187</v>
      </c>
      <c r="G169" t="s">
        <v>180</v>
      </c>
      <c r="H169" t="s">
        <v>188</v>
      </c>
      <c r="I169" t="s">
        <v>62</v>
      </c>
      <c r="J169" t="s">
        <v>1185</v>
      </c>
      <c r="K169" s="8" t="s">
        <v>1234</v>
      </c>
      <c r="L169" s="2">
        <v>45047</v>
      </c>
      <c r="M169" s="2">
        <v>45289</v>
      </c>
      <c r="N169" t="s">
        <v>1121</v>
      </c>
      <c r="O169" s="4">
        <v>18700</v>
      </c>
      <c r="P169" s="4">
        <f>O169*7.9666</f>
        <v>148975.41999999998</v>
      </c>
      <c r="Q169" t="s">
        <v>67</v>
      </c>
      <c r="R169" s="5" t="s">
        <v>924</v>
      </c>
      <c r="S169" t="s">
        <v>1098</v>
      </c>
      <c r="T169" s="2">
        <v>45146</v>
      </c>
      <c r="U169" s="2">
        <v>45146</v>
      </c>
      <c r="V169" t="s">
        <v>68</v>
      </c>
    </row>
    <row r="170" spans="1:22" x14ac:dyDescent="0.25">
      <c r="A170">
        <v>2023</v>
      </c>
      <c r="B170" s="2">
        <v>45017</v>
      </c>
      <c r="C170" s="2">
        <v>45107</v>
      </c>
      <c r="D170" t="s">
        <v>60</v>
      </c>
      <c r="E170">
        <v>1211</v>
      </c>
      <c r="F170" t="s">
        <v>246</v>
      </c>
      <c r="G170" t="s">
        <v>180</v>
      </c>
      <c r="H170" t="s">
        <v>247</v>
      </c>
      <c r="I170" t="s">
        <v>61</v>
      </c>
      <c r="J170" t="s">
        <v>248</v>
      </c>
      <c r="K170" s="6" t="s">
        <v>249</v>
      </c>
      <c r="L170" s="2">
        <v>44927</v>
      </c>
      <c r="M170" s="2">
        <v>45289</v>
      </c>
      <c r="N170" t="s">
        <v>250</v>
      </c>
      <c r="O170" s="4">
        <v>13237</v>
      </c>
      <c r="P170" s="4">
        <f t="shared" ref="P170:P172" si="27">O170*11.9666</f>
        <v>158401.8842</v>
      </c>
      <c r="Q170" t="s">
        <v>67</v>
      </c>
      <c r="R170" s="5" t="s">
        <v>924</v>
      </c>
      <c r="S170" t="s">
        <v>1098</v>
      </c>
      <c r="T170" s="2">
        <v>45146</v>
      </c>
      <c r="U170" s="2">
        <v>45146</v>
      </c>
      <c r="V170" t="s">
        <v>68</v>
      </c>
    </row>
    <row r="171" spans="1:22" x14ac:dyDescent="0.25">
      <c r="A171">
        <v>2023</v>
      </c>
      <c r="B171" s="2">
        <v>45017</v>
      </c>
      <c r="C171" s="2">
        <v>45107</v>
      </c>
      <c r="D171" t="s">
        <v>60</v>
      </c>
      <c r="E171">
        <v>1211</v>
      </c>
      <c r="F171" t="s">
        <v>798</v>
      </c>
      <c r="G171" t="s">
        <v>180</v>
      </c>
      <c r="H171" t="s">
        <v>82</v>
      </c>
      <c r="I171" t="s">
        <v>61</v>
      </c>
      <c r="J171" t="s">
        <v>799</v>
      </c>
      <c r="K171" s="6" t="s">
        <v>800</v>
      </c>
      <c r="L171" s="2">
        <v>44927</v>
      </c>
      <c r="M171" s="2">
        <v>45289</v>
      </c>
      <c r="N171" t="s">
        <v>755</v>
      </c>
      <c r="O171" s="4">
        <v>11480</v>
      </c>
      <c r="P171" s="4">
        <f t="shared" si="27"/>
        <v>137376.568</v>
      </c>
      <c r="Q171" t="s">
        <v>67</v>
      </c>
      <c r="R171" s="5" t="s">
        <v>924</v>
      </c>
      <c r="S171" t="s">
        <v>1098</v>
      </c>
      <c r="T171" s="2">
        <v>45146</v>
      </c>
      <c r="U171" s="2">
        <v>45146</v>
      </c>
      <c r="V171" t="s">
        <v>68</v>
      </c>
    </row>
    <row r="172" spans="1:22" x14ac:dyDescent="0.25">
      <c r="A172">
        <v>2023</v>
      </c>
      <c r="B172" s="2">
        <v>45017</v>
      </c>
      <c r="C172" s="2">
        <v>45107</v>
      </c>
      <c r="D172" t="s">
        <v>60</v>
      </c>
      <c r="E172">
        <v>1211</v>
      </c>
      <c r="F172" t="s">
        <v>484</v>
      </c>
      <c r="G172" t="s">
        <v>180</v>
      </c>
      <c r="H172" t="s">
        <v>305</v>
      </c>
      <c r="I172" t="s">
        <v>61</v>
      </c>
      <c r="J172" t="s">
        <v>485</v>
      </c>
      <c r="K172" s="6" t="s">
        <v>486</v>
      </c>
      <c r="L172" s="2">
        <v>44927</v>
      </c>
      <c r="M172" s="2">
        <v>45289</v>
      </c>
      <c r="N172" s="3" t="s">
        <v>415</v>
      </c>
      <c r="O172" s="4">
        <v>13237</v>
      </c>
      <c r="P172" s="4">
        <f t="shared" si="27"/>
        <v>158401.8842</v>
      </c>
      <c r="Q172" t="s">
        <v>67</v>
      </c>
      <c r="R172" s="5" t="s">
        <v>924</v>
      </c>
      <c r="S172" t="s">
        <v>1098</v>
      </c>
      <c r="T172" s="2">
        <v>45146</v>
      </c>
      <c r="U172" s="2">
        <v>45146</v>
      </c>
      <c r="V172" t="s">
        <v>68</v>
      </c>
    </row>
    <row r="173" spans="1:22" x14ac:dyDescent="0.25">
      <c r="A173">
        <v>2023</v>
      </c>
      <c r="B173" s="2">
        <v>45017</v>
      </c>
      <c r="C173" s="2">
        <v>45107</v>
      </c>
      <c r="D173" t="s">
        <v>60</v>
      </c>
      <c r="E173">
        <v>1211</v>
      </c>
      <c r="F173" t="s">
        <v>326</v>
      </c>
      <c r="G173" t="s">
        <v>180</v>
      </c>
      <c r="H173" t="s">
        <v>327</v>
      </c>
      <c r="I173" t="s">
        <v>62</v>
      </c>
      <c r="J173" t="s">
        <v>328</v>
      </c>
      <c r="K173" s="8" t="s">
        <v>329</v>
      </c>
      <c r="L173" s="2">
        <v>44977</v>
      </c>
      <c r="M173" s="2">
        <v>45065</v>
      </c>
      <c r="N173" t="s">
        <v>330</v>
      </c>
      <c r="O173" s="4">
        <v>13237</v>
      </c>
      <c r="P173" s="4">
        <v>39711</v>
      </c>
      <c r="Q173" t="s">
        <v>67</v>
      </c>
      <c r="R173" s="5" t="s">
        <v>924</v>
      </c>
      <c r="S173" t="s">
        <v>1098</v>
      </c>
      <c r="T173" s="2">
        <v>45146</v>
      </c>
      <c r="U173" s="2">
        <v>45146</v>
      </c>
      <c r="V173" t="s">
        <v>68</v>
      </c>
    </row>
    <row r="174" spans="1:22" x14ac:dyDescent="0.25">
      <c r="A174">
        <v>2023</v>
      </c>
      <c r="B174" s="2">
        <v>45017</v>
      </c>
      <c r="C174" s="2">
        <v>45107</v>
      </c>
      <c r="D174" t="s">
        <v>60</v>
      </c>
      <c r="E174">
        <v>1211</v>
      </c>
      <c r="F174" t="s">
        <v>326</v>
      </c>
      <c r="G174" t="s">
        <v>180</v>
      </c>
      <c r="H174" t="s">
        <v>327</v>
      </c>
      <c r="I174" t="s">
        <v>62</v>
      </c>
      <c r="J174" t="s">
        <v>328</v>
      </c>
      <c r="K174" s="5" t="s">
        <v>1247</v>
      </c>
      <c r="L174" s="2">
        <v>45066</v>
      </c>
      <c r="M174" s="2">
        <v>45289</v>
      </c>
      <c r="N174" t="s">
        <v>330</v>
      </c>
      <c r="O174" s="4">
        <v>13237</v>
      </c>
      <c r="P174" s="4">
        <f>O174*6.9666+4412.3</f>
        <v>96629.184200000003</v>
      </c>
      <c r="Q174" t="s">
        <v>67</v>
      </c>
      <c r="R174" s="5" t="s">
        <v>924</v>
      </c>
      <c r="S174" t="s">
        <v>1098</v>
      </c>
      <c r="T174" s="2">
        <v>45146</v>
      </c>
      <c r="U174" s="2">
        <v>45146</v>
      </c>
      <c r="V174" t="s">
        <v>68</v>
      </c>
    </row>
    <row r="175" spans="1:22" x14ac:dyDescent="0.25">
      <c r="A175">
        <v>2023</v>
      </c>
      <c r="B175" s="2">
        <v>45017</v>
      </c>
      <c r="C175" s="2">
        <v>45107</v>
      </c>
      <c r="D175" t="s">
        <v>60</v>
      </c>
      <c r="E175">
        <v>1211</v>
      </c>
      <c r="F175" t="s">
        <v>439</v>
      </c>
      <c r="G175" t="s">
        <v>180</v>
      </c>
      <c r="H175" t="s">
        <v>440</v>
      </c>
      <c r="I175" t="s">
        <v>61</v>
      </c>
      <c r="J175" t="s">
        <v>441</v>
      </c>
      <c r="K175" s="6" t="s">
        <v>442</v>
      </c>
      <c r="L175" s="2">
        <v>44927</v>
      </c>
      <c r="M175" s="2">
        <v>45289</v>
      </c>
      <c r="N175" t="s">
        <v>186</v>
      </c>
      <c r="O175" s="4">
        <v>13237</v>
      </c>
      <c r="P175" s="4">
        <f t="shared" ref="P175:P177" si="28">O175*11.9666</f>
        <v>158401.8842</v>
      </c>
      <c r="Q175" t="s">
        <v>67</v>
      </c>
      <c r="R175" s="5" t="s">
        <v>924</v>
      </c>
      <c r="S175" t="s">
        <v>1098</v>
      </c>
      <c r="T175" s="2">
        <v>45146</v>
      </c>
      <c r="U175" s="2">
        <v>45146</v>
      </c>
      <c r="V175" t="s">
        <v>68</v>
      </c>
    </row>
    <row r="176" spans="1:22" x14ac:dyDescent="0.25">
      <c r="A176">
        <v>2023</v>
      </c>
      <c r="B176" s="2">
        <v>45017</v>
      </c>
      <c r="C176" s="2">
        <v>45107</v>
      </c>
      <c r="D176" t="s">
        <v>60</v>
      </c>
      <c r="E176">
        <v>1211</v>
      </c>
      <c r="F176" t="s">
        <v>898</v>
      </c>
      <c r="G176" t="s">
        <v>180</v>
      </c>
      <c r="H176" t="s">
        <v>899</v>
      </c>
      <c r="I176" t="s">
        <v>61</v>
      </c>
      <c r="J176" t="s">
        <v>900</v>
      </c>
      <c r="K176" s="6" t="s">
        <v>901</v>
      </c>
      <c r="L176" s="2">
        <v>44927</v>
      </c>
      <c r="M176" s="2">
        <v>45289</v>
      </c>
      <c r="N176" s="3" t="s">
        <v>523</v>
      </c>
      <c r="O176" s="4">
        <v>11480</v>
      </c>
      <c r="P176" s="4">
        <f t="shared" si="28"/>
        <v>137376.568</v>
      </c>
      <c r="Q176" t="s">
        <v>67</v>
      </c>
      <c r="R176" s="5" t="s">
        <v>924</v>
      </c>
      <c r="S176" t="s">
        <v>1098</v>
      </c>
      <c r="T176" s="2">
        <v>45146</v>
      </c>
      <c r="U176" s="2">
        <v>45146</v>
      </c>
      <c r="V176" t="s">
        <v>68</v>
      </c>
    </row>
    <row r="177" spans="1:22" x14ac:dyDescent="0.25">
      <c r="A177">
        <v>2023</v>
      </c>
      <c r="B177" s="2">
        <v>45017</v>
      </c>
      <c r="C177" s="2">
        <v>45107</v>
      </c>
      <c r="D177" t="s">
        <v>60</v>
      </c>
      <c r="E177">
        <v>1211</v>
      </c>
      <c r="F177" t="s">
        <v>499</v>
      </c>
      <c r="G177" t="s">
        <v>180</v>
      </c>
      <c r="H177" t="s">
        <v>500</v>
      </c>
      <c r="I177" t="s">
        <v>61</v>
      </c>
      <c r="J177" t="s">
        <v>501</v>
      </c>
      <c r="K177" s="6" t="s">
        <v>502</v>
      </c>
      <c r="L177" s="2">
        <v>44927</v>
      </c>
      <c r="M177" s="2">
        <v>45289</v>
      </c>
      <c r="N177" t="s">
        <v>186</v>
      </c>
      <c r="O177" s="4">
        <v>13237</v>
      </c>
      <c r="P177" s="4">
        <f t="shared" si="28"/>
        <v>158401.8842</v>
      </c>
      <c r="Q177" t="s">
        <v>67</v>
      </c>
      <c r="R177" s="5" t="s">
        <v>924</v>
      </c>
      <c r="S177" t="s">
        <v>1098</v>
      </c>
      <c r="T177" s="2">
        <v>45146</v>
      </c>
      <c r="U177" s="2">
        <v>45146</v>
      </c>
      <c r="V177" t="s">
        <v>68</v>
      </c>
    </row>
    <row r="178" spans="1:22" x14ac:dyDescent="0.25">
      <c r="A178">
        <v>2023</v>
      </c>
      <c r="B178" s="2">
        <v>45017</v>
      </c>
      <c r="C178" s="2">
        <v>45107</v>
      </c>
      <c r="D178" t="s">
        <v>60</v>
      </c>
      <c r="E178">
        <v>1211</v>
      </c>
      <c r="F178" t="s">
        <v>348</v>
      </c>
      <c r="G178" t="s">
        <v>180</v>
      </c>
      <c r="H178" t="s">
        <v>180</v>
      </c>
      <c r="I178" t="s">
        <v>61</v>
      </c>
      <c r="J178" t="s">
        <v>1186</v>
      </c>
      <c r="K178" s="5" t="s">
        <v>1254</v>
      </c>
      <c r="L178" s="2">
        <v>45001</v>
      </c>
      <c r="M178" s="2">
        <v>45289</v>
      </c>
      <c r="N178" s="3" t="s">
        <v>1100</v>
      </c>
      <c r="O178" s="4">
        <v>23800</v>
      </c>
      <c r="P178" s="4">
        <f>O178*8.9666+11900</f>
        <v>225305.08</v>
      </c>
      <c r="Q178" t="s">
        <v>67</v>
      </c>
      <c r="R178" s="5" t="s">
        <v>924</v>
      </c>
      <c r="S178" t="s">
        <v>1098</v>
      </c>
      <c r="T178" s="2">
        <v>45146</v>
      </c>
      <c r="U178" s="2">
        <v>45146</v>
      </c>
      <c r="V178" t="s">
        <v>68</v>
      </c>
    </row>
    <row r="179" spans="1:22" x14ac:dyDescent="0.25">
      <c r="A179">
        <v>2023</v>
      </c>
      <c r="B179" s="2">
        <v>45017</v>
      </c>
      <c r="C179" s="2">
        <v>45107</v>
      </c>
      <c r="D179" t="s">
        <v>60</v>
      </c>
      <c r="E179">
        <v>1211</v>
      </c>
      <c r="F179" t="s">
        <v>885</v>
      </c>
      <c r="G179" t="s">
        <v>180</v>
      </c>
      <c r="H179" t="s">
        <v>886</v>
      </c>
      <c r="I179" t="s">
        <v>62</v>
      </c>
      <c r="J179" t="s">
        <v>887</v>
      </c>
      <c r="K179" s="6" t="s">
        <v>888</v>
      </c>
      <c r="L179" s="2">
        <v>44927</v>
      </c>
      <c r="M179" s="2">
        <v>45289</v>
      </c>
      <c r="N179" t="s">
        <v>523</v>
      </c>
      <c r="O179" s="4">
        <v>11480</v>
      </c>
      <c r="P179" s="4">
        <f t="shared" ref="P179" si="29">O179*11.9666</f>
        <v>137376.568</v>
      </c>
      <c r="Q179" t="s">
        <v>67</v>
      </c>
      <c r="R179" s="5" t="s">
        <v>924</v>
      </c>
      <c r="S179" t="s">
        <v>1098</v>
      </c>
      <c r="T179" s="2">
        <v>45146</v>
      </c>
      <c r="U179" s="2">
        <v>45146</v>
      </c>
      <c r="V179" t="s">
        <v>68</v>
      </c>
    </row>
    <row r="180" spans="1:22" x14ac:dyDescent="0.25">
      <c r="A180">
        <v>2023</v>
      </c>
      <c r="B180" s="2">
        <v>45017</v>
      </c>
      <c r="C180" s="2">
        <v>45107</v>
      </c>
      <c r="D180" t="s">
        <v>60</v>
      </c>
      <c r="E180">
        <v>1211</v>
      </c>
      <c r="F180" t="s">
        <v>1187</v>
      </c>
      <c r="G180" t="s">
        <v>180</v>
      </c>
      <c r="H180" t="s">
        <v>185</v>
      </c>
      <c r="I180" t="s">
        <v>61</v>
      </c>
      <c r="J180" t="s">
        <v>1188</v>
      </c>
      <c r="K180" s="5" t="s">
        <v>1287</v>
      </c>
      <c r="L180" s="2">
        <v>45033</v>
      </c>
      <c r="M180" s="2">
        <v>45289</v>
      </c>
      <c r="N180" t="s">
        <v>1110</v>
      </c>
      <c r="O180" s="4">
        <v>13237</v>
      </c>
      <c r="P180" s="4">
        <f>O180*7.9666+5735.99</f>
        <v>111189.87420000001</v>
      </c>
      <c r="Q180" t="s">
        <v>67</v>
      </c>
      <c r="R180" s="5" t="s">
        <v>924</v>
      </c>
      <c r="S180" t="s">
        <v>1098</v>
      </c>
      <c r="T180" s="2">
        <v>45146</v>
      </c>
      <c r="U180" s="2">
        <v>45146</v>
      </c>
      <c r="V180" t="s">
        <v>68</v>
      </c>
    </row>
    <row r="181" spans="1:22" x14ac:dyDescent="0.25">
      <c r="A181">
        <v>2023</v>
      </c>
      <c r="B181" s="2">
        <v>45017</v>
      </c>
      <c r="C181" s="2">
        <v>45107</v>
      </c>
      <c r="D181" t="s">
        <v>60</v>
      </c>
      <c r="E181">
        <v>1211</v>
      </c>
      <c r="F181" t="s">
        <v>1073</v>
      </c>
      <c r="G181" t="s">
        <v>180</v>
      </c>
      <c r="H181" t="s">
        <v>135</v>
      </c>
      <c r="I181" t="s">
        <v>61</v>
      </c>
      <c r="J181" t="s">
        <v>1074</v>
      </c>
      <c r="K181" s="5" t="s">
        <v>1277</v>
      </c>
      <c r="L181" s="2">
        <v>45017</v>
      </c>
      <c r="M181" s="2">
        <v>45289</v>
      </c>
      <c r="N181" t="s">
        <v>74</v>
      </c>
      <c r="O181" s="4">
        <v>13237</v>
      </c>
      <c r="P181" s="4">
        <f>O181*8.9666</f>
        <v>118690.8842</v>
      </c>
      <c r="Q181" t="s">
        <v>67</v>
      </c>
      <c r="R181" s="5" t="s">
        <v>924</v>
      </c>
      <c r="S181" t="s">
        <v>1098</v>
      </c>
      <c r="T181" s="2">
        <v>45146</v>
      </c>
      <c r="U181" s="2">
        <v>45146</v>
      </c>
      <c r="V181" t="s">
        <v>68</v>
      </c>
    </row>
    <row r="182" spans="1:22" x14ac:dyDescent="0.25">
      <c r="A182">
        <v>2023</v>
      </c>
      <c r="B182" s="2">
        <v>45017</v>
      </c>
      <c r="C182" s="2">
        <v>45107</v>
      </c>
      <c r="D182" t="s">
        <v>60</v>
      </c>
      <c r="E182">
        <v>1211</v>
      </c>
      <c r="F182" t="s">
        <v>841</v>
      </c>
      <c r="G182" t="s">
        <v>180</v>
      </c>
      <c r="H182" t="s">
        <v>842</v>
      </c>
      <c r="I182" t="s">
        <v>61</v>
      </c>
      <c r="J182" t="s">
        <v>843</v>
      </c>
      <c r="K182" s="6" t="s">
        <v>844</v>
      </c>
      <c r="L182" s="2">
        <v>44927</v>
      </c>
      <c r="M182" s="2">
        <v>45289</v>
      </c>
      <c r="N182" s="3" t="s">
        <v>523</v>
      </c>
      <c r="O182" s="4">
        <v>11480</v>
      </c>
      <c r="P182" s="4">
        <f t="shared" ref="P182" si="30">O182*11.9666</f>
        <v>137376.568</v>
      </c>
      <c r="Q182" t="s">
        <v>67</v>
      </c>
      <c r="R182" s="5" t="s">
        <v>924</v>
      </c>
      <c r="S182" t="s">
        <v>1098</v>
      </c>
      <c r="T182" s="2">
        <v>45146</v>
      </c>
      <c r="U182" s="2">
        <v>45146</v>
      </c>
      <c r="V182" t="s">
        <v>68</v>
      </c>
    </row>
    <row r="183" spans="1:22" x14ac:dyDescent="0.25">
      <c r="A183">
        <v>2023</v>
      </c>
      <c r="B183" s="2">
        <v>45017</v>
      </c>
      <c r="C183" s="2">
        <v>45107</v>
      </c>
      <c r="D183" t="s">
        <v>60</v>
      </c>
      <c r="E183">
        <v>1211</v>
      </c>
      <c r="F183" t="s">
        <v>1248</v>
      </c>
      <c r="G183" t="s">
        <v>1236</v>
      </c>
      <c r="H183" t="s">
        <v>246</v>
      </c>
      <c r="I183" t="s">
        <v>61</v>
      </c>
      <c r="J183" t="s">
        <v>584</v>
      </c>
      <c r="K183" s="8" t="s">
        <v>585</v>
      </c>
      <c r="L183" s="2">
        <v>44973</v>
      </c>
      <c r="M183" s="2">
        <v>45061</v>
      </c>
      <c r="N183" s="3" t="s">
        <v>191</v>
      </c>
      <c r="O183" s="4">
        <v>13237</v>
      </c>
      <c r="P183" s="4">
        <v>39711</v>
      </c>
      <c r="Q183" t="s">
        <v>67</v>
      </c>
      <c r="R183" s="5" t="s">
        <v>924</v>
      </c>
      <c r="S183" t="s">
        <v>1098</v>
      </c>
      <c r="T183" s="2">
        <v>45146</v>
      </c>
      <c r="U183" s="2">
        <v>45146</v>
      </c>
      <c r="V183" t="s">
        <v>68</v>
      </c>
    </row>
    <row r="184" spans="1:22" x14ac:dyDescent="0.25">
      <c r="A184">
        <v>2023</v>
      </c>
      <c r="B184" s="2">
        <v>45017</v>
      </c>
      <c r="C184" s="2">
        <v>45107</v>
      </c>
      <c r="D184" t="s">
        <v>60</v>
      </c>
      <c r="E184">
        <v>1211</v>
      </c>
      <c r="F184" t="s">
        <v>1248</v>
      </c>
      <c r="G184" t="s">
        <v>1236</v>
      </c>
      <c r="H184" t="s">
        <v>246</v>
      </c>
      <c r="I184" t="s">
        <v>61</v>
      </c>
      <c r="J184" t="s">
        <v>584</v>
      </c>
      <c r="K184" s="5" t="s">
        <v>1249</v>
      </c>
      <c r="L184" s="2">
        <v>45062</v>
      </c>
      <c r="M184" s="2">
        <v>45289</v>
      </c>
      <c r="N184" s="3" t="s">
        <v>191</v>
      </c>
      <c r="O184" s="4">
        <v>13237</v>
      </c>
      <c r="P184" s="4">
        <f>O184*6.9666+6618.5</f>
        <v>98835.3842</v>
      </c>
      <c r="Q184" t="s">
        <v>67</v>
      </c>
      <c r="R184" s="5" t="s">
        <v>924</v>
      </c>
      <c r="S184" t="s">
        <v>1098</v>
      </c>
      <c r="T184" s="2">
        <v>45146</v>
      </c>
      <c r="U184" s="2">
        <v>45146</v>
      </c>
      <c r="V184" t="s">
        <v>68</v>
      </c>
    </row>
    <row r="185" spans="1:22" x14ac:dyDescent="0.25">
      <c r="A185">
        <v>2023</v>
      </c>
      <c r="B185" s="2">
        <v>45017</v>
      </c>
      <c r="C185" s="2">
        <v>45107</v>
      </c>
      <c r="D185" t="s">
        <v>60</v>
      </c>
      <c r="E185">
        <v>1211</v>
      </c>
      <c r="F185" t="s">
        <v>400</v>
      </c>
      <c r="G185" t="s">
        <v>1236</v>
      </c>
      <c r="H185" t="s">
        <v>401</v>
      </c>
      <c r="I185" t="s">
        <v>61</v>
      </c>
      <c r="J185" t="s">
        <v>402</v>
      </c>
      <c r="K185" s="6" t="s">
        <v>403</v>
      </c>
      <c r="L185" s="2">
        <v>44927</v>
      </c>
      <c r="M185" s="2">
        <v>45289</v>
      </c>
      <c r="N185" t="s">
        <v>404</v>
      </c>
      <c r="O185" s="4">
        <v>16200</v>
      </c>
      <c r="P185" s="4">
        <f t="shared" ref="P185:P186" si="31">O185*11.9666</f>
        <v>193858.91999999998</v>
      </c>
      <c r="Q185" t="s">
        <v>67</v>
      </c>
      <c r="R185" s="5" t="s">
        <v>924</v>
      </c>
      <c r="S185" t="s">
        <v>1098</v>
      </c>
      <c r="T185" s="2">
        <v>45146</v>
      </c>
      <c r="U185" s="2">
        <v>45146</v>
      </c>
      <c r="V185" t="s">
        <v>68</v>
      </c>
    </row>
    <row r="186" spans="1:22" x14ac:dyDescent="0.25">
      <c r="A186">
        <v>2023</v>
      </c>
      <c r="B186" s="2">
        <v>45017</v>
      </c>
      <c r="C186" s="2">
        <v>45107</v>
      </c>
      <c r="D186" t="s">
        <v>60</v>
      </c>
      <c r="E186">
        <v>1211</v>
      </c>
      <c r="F186" t="s">
        <v>821</v>
      </c>
      <c r="G186" t="s">
        <v>822</v>
      </c>
      <c r="H186" t="s">
        <v>823</v>
      </c>
      <c r="I186" t="s">
        <v>61</v>
      </c>
      <c r="J186" t="s">
        <v>824</v>
      </c>
      <c r="K186" s="6" t="s">
        <v>825</v>
      </c>
      <c r="L186" s="2">
        <v>44927</v>
      </c>
      <c r="M186" s="2">
        <v>45289</v>
      </c>
      <c r="N186" s="3" t="s">
        <v>523</v>
      </c>
      <c r="O186" s="4">
        <v>11480</v>
      </c>
      <c r="P186" s="4">
        <f t="shared" si="31"/>
        <v>137376.568</v>
      </c>
      <c r="Q186" t="s">
        <v>67</v>
      </c>
      <c r="R186" s="5" t="s">
        <v>924</v>
      </c>
      <c r="S186" t="s">
        <v>1098</v>
      </c>
      <c r="T186" s="2">
        <v>45146</v>
      </c>
      <c r="U186" s="2">
        <v>45146</v>
      </c>
      <c r="V186" t="s">
        <v>68</v>
      </c>
    </row>
    <row r="187" spans="1:22" x14ac:dyDescent="0.25">
      <c r="A187">
        <v>2023</v>
      </c>
      <c r="B187" s="2">
        <v>45017</v>
      </c>
      <c r="C187" s="2">
        <v>45107</v>
      </c>
      <c r="D187" t="s">
        <v>60</v>
      </c>
      <c r="E187">
        <v>1211</v>
      </c>
      <c r="F187" t="s">
        <v>410</v>
      </c>
      <c r="G187" t="s">
        <v>411</v>
      </c>
      <c r="H187" t="s">
        <v>412</v>
      </c>
      <c r="I187" t="s">
        <v>62</v>
      </c>
      <c r="J187" t="s">
        <v>413</v>
      </c>
      <c r="K187" s="5" t="s">
        <v>414</v>
      </c>
      <c r="L187" s="2">
        <v>45017</v>
      </c>
      <c r="M187" s="2">
        <v>45289</v>
      </c>
      <c r="N187" t="s">
        <v>74</v>
      </c>
      <c r="O187" s="4">
        <v>13237</v>
      </c>
      <c r="P187" s="4">
        <v>105896</v>
      </c>
      <c r="Q187" t="s">
        <v>67</v>
      </c>
      <c r="R187" s="5" t="s">
        <v>924</v>
      </c>
      <c r="S187" t="s">
        <v>1098</v>
      </c>
      <c r="T187" s="2">
        <v>45146</v>
      </c>
      <c r="U187" s="2">
        <v>45146</v>
      </c>
      <c r="V187" t="s">
        <v>68</v>
      </c>
    </row>
    <row r="188" spans="1:22" x14ac:dyDescent="0.25">
      <c r="A188">
        <v>2023</v>
      </c>
      <c r="B188" s="2">
        <v>45017</v>
      </c>
      <c r="C188" s="2">
        <v>45107</v>
      </c>
      <c r="D188" t="s">
        <v>60</v>
      </c>
      <c r="E188">
        <v>1211</v>
      </c>
      <c r="F188" t="s">
        <v>420</v>
      </c>
      <c r="G188" t="s">
        <v>421</v>
      </c>
      <c r="H188" t="s">
        <v>411</v>
      </c>
      <c r="I188" t="s">
        <v>62</v>
      </c>
      <c r="J188" t="s">
        <v>422</v>
      </c>
      <c r="K188" s="6" t="s">
        <v>423</v>
      </c>
      <c r="L188" s="2">
        <v>44927</v>
      </c>
      <c r="M188" s="2">
        <v>45289</v>
      </c>
      <c r="N188" t="s">
        <v>186</v>
      </c>
      <c r="O188" s="4">
        <v>13237</v>
      </c>
      <c r="P188" s="4">
        <f t="shared" ref="P188:P190" si="32">O188*11.9666</f>
        <v>158401.8842</v>
      </c>
      <c r="Q188" t="s">
        <v>67</v>
      </c>
      <c r="R188" s="5" t="s">
        <v>924</v>
      </c>
      <c r="S188" t="s">
        <v>1098</v>
      </c>
      <c r="T188" s="2">
        <v>45146</v>
      </c>
      <c r="U188" s="2">
        <v>45146</v>
      </c>
      <c r="V188" t="s">
        <v>68</v>
      </c>
    </row>
    <row r="189" spans="1:22" x14ac:dyDescent="0.25">
      <c r="A189">
        <v>2023</v>
      </c>
      <c r="B189" s="2">
        <v>45017</v>
      </c>
      <c r="C189" s="2">
        <v>45107</v>
      </c>
      <c r="D189" t="s">
        <v>60</v>
      </c>
      <c r="E189">
        <v>1211</v>
      </c>
      <c r="F189" t="s">
        <v>653</v>
      </c>
      <c r="G189" t="s">
        <v>70</v>
      </c>
      <c r="H189" t="s">
        <v>654</v>
      </c>
      <c r="I189" t="s">
        <v>62</v>
      </c>
      <c r="J189" t="s">
        <v>655</v>
      </c>
      <c r="K189" s="6" t="s">
        <v>656</v>
      </c>
      <c r="L189" s="2">
        <v>44927</v>
      </c>
      <c r="M189" s="2">
        <v>45289</v>
      </c>
      <c r="N189" t="s">
        <v>652</v>
      </c>
      <c r="O189" s="4">
        <v>18700</v>
      </c>
      <c r="P189" s="4">
        <f t="shared" si="32"/>
        <v>223775.41999999998</v>
      </c>
      <c r="Q189" t="s">
        <v>67</v>
      </c>
      <c r="R189" s="5" t="s">
        <v>924</v>
      </c>
      <c r="S189" t="s">
        <v>1098</v>
      </c>
      <c r="T189" s="2">
        <v>45146</v>
      </c>
      <c r="U189" s="2">
        <v>45146</v>
      </c>
      <c r="V189" t="s">
        <v>68</v>
      </c>
    </row>
    <row r="190" spans="1:22" x14ac:dyDescent="0.25">
      <c r="A190">
        <v>2023</v>
      </c>
      <c r="B190" s="2">
        <v>45017</v>
      </c>
      <c r="C190" s="2">
        <v>45107</v>
      </c>
      <c r="D190" t="s">
        <v>60</v>
      </c>
      <c r="E190">
        <v>1211</v>
      </c>
      <c r="F190" t="s">
        <v>943</v>
      </c>
      <c r="G190" t="s">
        <v>70</v>
      </c>
      <c r="H190" t="s">
        <v>944</v>
      </c>
      <c r="I190" t="s">
        <v>62</v>
      </c>
      <c r="J190" t="s">
        <v>945</v>
      </c>
      <c r="K190" s="6" t="s">
        <v>946</v>
      </c>
      <c r="L190" s="2">
        <v>44927</v>
      </c>
      <c r="M190" s="2">
        <v>45289</v>
      </c>
      <c r="N190" s="3" t="s">
        <v>744</v>
      </c>
      <c r="O190" s="4">
        <v>16200</v>
      </c>
      <c r="P190" s="4">
        <f t="shared" si="32"/>
        <v>193858.91999999998</v>
      </c>
      <c r="Q190" t="s">
        <v>67</v>
      </c>
      <c r="R190" s="5" t="s">
        <v>924</v>
      </c>
      <c r="S190" t="s">
        <v>1098</v>
      </c>
      <c r="T190" s="2">
        <v>45146</v>
      </c>
      <c r="U190" s="2">
        <v>45146</v>
      </c>
      <c r="V190" t="s">
        <v>68</v>
      </c>
    </row>
    <row r="191" spans="1:22" x14ac:dyDescent="0.25">
      <c r="A191">
        <v>2023</v>
      </c>
      <c r="B191" s="2">
        <v>45017</v>
      </c>
      <c r="C191" s="2">
        <v>45107</v>
      </c>
      <c r="D191" t="s">
        <v>60</v>
      </c>
      <c r="E191">
        <v>1211</v>
      </c>
      <c r="F191" t="s">
        <v>322</v>
      </c>
      <c r="G191" t="s">
        <v>70</v>
      </c>
      <c r="H191" t="s">
        <v>236</v>
      </c>
      <c r="I191" t="s">
        <v>62</v>
      </c>
      <c r="J191" t="s">
        <v>323</v>
      </c>
      <c r="K191" s="5" t="s">
        <v>324</v>
      </c>
      <c r="L191" s="2">
        <v>44927</v>
      </c>
      <c r="M191" s="2">
        <v>45077</v>
      </c>
      <c r="N191" t="s">
        <v>325</v>
      </c>
      <c r="O191" s="4">
        <v>13237</v>
      </c>
      <c r="P191" s="4">
        <f>O191*5</f>
        <v>66185</v>
      </c>
      <c r="Q191" t="s">
        <v>67</v>
      </c>
      <c r="R191" s="5" t="s">
        <v>924</v>
      </c>
      <c r="S191" t="s">
        <v>1098</v>
      </c>
      <c r="T191" s="2">
        <v>45146</v>
      </c>
      <c r="U191" s="2">
        <v>45146</v>
      </c>
      <c r="V191" t="s">
        <v>68</v>
      </c>
    </row>
    <row r="192" spans="1:22" x14ac:dyDescent="0.25">
      <c r="A192">
        <v>2023</v>
      </c>
      <c r="B192" s="2">
        <v>45017</v>
      </c>
      <c r="C192" s="2">
        <v>45107</v>
      </c>
      <c r="D192" t="s">
        <v>60</v>
      </c>
      <c r="E192">
        <v>1211</v>
      </c>
      <c r="F192" t="s">
        <v>69</v>
      </c>
      <c r="G192" t="s">
        <v>70</v>
      </c>
      <c r="H192" t="s">
        <v>1189</v>
      </c>
      <c r="I192" t="s">
        <v>62</v>
      </c>
      <c r="J192" t="s">
        <v>72</v>
      </c>
      <c r="K192" s="6" t="s">
        <v>73</v>
      </c>
      <c r="L192" s="2">
        <v>44927</v>
      </c>
      <c r="M192" s="2">
        <v>45289</v>
      </c>
      <c r="N192" t="s">
        <v>74</v>
      </c>
      <c r="O192" s="4">
        <v>13237</v>
      </c>
      <c r="P192" s="4">
        <f t="shared" ref="P192:P195" si="33">O192*11.9666</f>
        <v>158401.8842</v>
      </c>
      <c r="Q192" t="s">
        <v>67</v>
      </c>
      <c r="R192" s="5" t="s">
        <v>924</v>
      </c>
      <c r="S192" t="s">
        <v>1098</v>
      </c>
      <c r="T192" s="2">
        <v>45146</v>
      </c>
      <c r="U192" s="2">
        <v>45146</v>
      </c>
      <c r="V192" t="s">
        <v>68</v>
      </c>
    </row>
    <row r="193" spans="1:22" x14ac:dyDescent="0.25">
      <c r="A193">
        <v>2023</v>
      </c>
      <c r="B193" s="2">
        <v>45017</v>
      </c>
      <c r="C193" s="2">
        <v>45107</v>
      </c>
      <c r="D193" t="s">
        <v>60</v>
      </c>
      <c r="E193">
        <v>1211</v>
      </c>
      <c r="F193" t="s">
        <v>256</v>
      </c>
      <c r="G193" t="s">
        <v>70</v>
      </c>
      <c r="H193" t="s">
        <v>581</v>
      </c>
      <c r="I193" t="s">
        <v>61</v>
      </c>
      <c r="J193" t="s">
        <v>582</v>
      </c>
      <c r="K193" s="6" t="s">
        <v>583</v>
      </c>
      <c r="L193" s="2">
        <v>44927</v>
      </c>
      <c r="M193" s="2">
        <v>45289</v>
      </c>
      <c r="N193" s="3" t="s">
        <v>191</v>
      </c>
      <c r="O193" s="4">
        <v>13237</v>
      </c>
      <c r="P193" s="4">
        <f t="shared" si="33"/>
        <v>158401.8842</v>
      </c>
      <c r="Q193" t="s">
        <v>67</v>
      </c>
      <c r="R193" s="5" t="s">
        <v>924</v>
      </c>
      <c r="S193" t="s">
        <v>1098</v>
      </c>
      <c r="T193" s="2">
        <v>45146</v>
      </c>
      <c r="U193" s="2">
        <v>45146</v>
      </c>
      <c r="V193" t="s">
        <v>68</v>
      </c>
    </row>
    <row r="194" spans="1:22" x14ac:dyDescent="0.25">
      <c r="A194">
        <v>2023</v>
      </c>
      <c r="B194" s="2">
        <v>45017</v>
      </c>
      <c r="C194" s="2">
        <v>45107</v>
      </c>
      <c r="D194" t="s">
        <v>60</v>
      </c>
      <c r="E194">
        <v>1211</v>
      </c>
      <c r="F194" t="s">
        <v>1057</v>
      </c>
      <c r="G194" t="s">
        <v>70</v>
      </c>
      <c r="H194" t="s">
        <v>168</v>
      </c>
      <c r="I194" t="s">
        <v>62</v>
      </c>
      <c r="J194" t="s">
        <v>1058</v>
      </c>
      <c r="K194" s="6" t="s">
        <v>1059</v>
      </c>
      <c r="L194" s="2">
        <v>44927</v>
      </c>
      <c r="M194" s="2">
        <v>45289</v>
      </c>
      <c r="N194" t="s">
        <v>74</v>
      </c>
      <c r="O194" s="4">
        <v>13237</v>
      </c>
      <c r="P194" s="4">
        <f t="shared" si="33"/>
        <v>158401.8842</v>
      </c>
      <c r="Q194" t="s">
        <v>67</v>
      </c>
      <c r="R194" s="5" t="s">
        <v>924</v>
      </c>
      <c r="S194" t="s">
        <v>1098</v>
      </c>
      <c r="T194" s="2">
        <v>45146</v>
      </c>
      <c r="U194" s="2">
        <v>45146</v>
      </c>
      <c r="V194" t="s">
        <v>68</v>
      </c>
    </row>
    <row r="195" spans="1:22" x14ac:dyDescent="0.25">
      <c r="A195">
        <v>2023</v>
      </c>
      <c r="B195" s="2">
        <v>45017</v>
      </c>
      <c r="C195" s="2">
        <v>45107</v>
      </c>
      <c r="D195" t="s">
        <v>60</v>
      </c>
      <c r="E195">
        <v>1211</v>
      </c>
      <c r="F195" t="s">
        <v>1069</v>
      </c>
      <c r="G195" t="s">
        <v>70</v>
      </c>
      <c r="H195" t="s">
        <v>1070</v>
      </c>
      <c r="I195" t="s">
        <v>62</v>
      </c>
      <c r="J195" t="s">
        <v>1071</v>
      </c>
      <c r="K195" s="6" t="s">
        <v>1072</v>
      </c>
      <c r="L195" s="2">
        <v>44927</v>
      </c>
      <c r="M195" s="2">
        <v>45289</v>
      </c>
      <c r="N195" t="s">
        <v>1025</v>
      </c>
      <c r="O195" s="4">
        <v>13237</v>
      </c>
      <c r="P195" s="4">
        <f t="shared" si="33"/>
        <v>158401.8842</v>
      </c>
      <c r="Q195" t="s">
        <v>67</v>
      </c>
      <c r="R195" s="5" t="s">
        <v>924</v>
      </c>
      <c r="S195" t="s">
        <v>1098</v>
      </c>
      <c r="T195" s="2">
        <v>45146</v>
      </c>
      <c r="U195" s="2">
        <v>45146</v>
      </c>
      <c r="V195" t="s">
        <v>68</v>
      </c>
    </row>
    <row r="196" spans="1:22" x14ac:dyDescent="0.25">
      <c r="A196">
        <v>2023</v>
      </c>
      <c r="B196" s="2">
        <v>45017</v>
      </c>
      <c r="C196" s="2">
        <v>45107</v>
      </c>
      <c r="D196" t="s">
        <v>60</v>
      </c>
      <c r="E196">
        <v>1211</v>
      </c>
      <c r="F196" t="s">
        <v>1069</v>
      </c>
      <c r="G196" t="s">
        <v>70</v>
      </c>
      <c r="H196" t="s">
        <v>1070</v>
      </c>
      <c r="I196" t="s">
        <v>62</v>
      </c>
      <c r="J196" t="s">
        <v>1190</v>
      </c>
      <c r="K196" s="8" t="s">
        <v>1235</v>
      </c>
      <c r="L196" s="2">
        <v>45047</v>
      </c>
      <c r="M196" s="2">
        <v>45289</v>
      </c>
      <c r="N196" t="s">
        <v>1122</v>
      </c>
      <c r="O196" s="4">
        <v>16200</v>
      </c>
      <c r="P196" s="4">
        <f>O196*7.9666</f>
        <v>129058.92</v>
      </c>
      <c r="Q196" t="s">
        <v>67</v>
      </c>
      <c r="R196" s="5" t="s">
        <v>924</v>
      </c>
      <c r="S196" t="s">
        <v>1098</v>
      </c>
      <c r="T196" s="2">
        <v>45146</v>
      </c>
      <c r="U196" s="2">
        <v>45146</v>
      </c>
      <c r="V196" t="s">
        <v>68</v>
      </c>
    </row>
    <row r="197" spans="1:22" x14ac:dyDescent="0.25">
      <c r="A197">
        <v>2023</v>
      </c>
      <c r="B197" s="2">
        <v>45017</v>
      </c>
      <c r="C197" s="2">
        <v>45107</v>
      </c>
      <c r="D197" t="s">
        <v>60</v>
      </c>
      <c r="E197">
        <v>1211</v>
      </c>
      <c r="F197" t="s">
        <v>1077</v>
      </c>
      <c r="G197" t="s">
        <v>886</v>
      </c>
      <c r="H197" t="s">
        <v>97</v>
      </c>
      <c r="I197" t="s">
        <v>61</v>
      </c>
      <c r="J197" t="s">
        <v>1078</v>
      </c>
      <c r="K197" s="8" t="s">
        <v>1218</v>
      </c>
      <c r="L197" s="2">
        <v>45017</v>
      </c>
      <c r="M197" s="2">
        <v>45289</v>
      </c>
      <c r="N197" s="3" t="s">
        <v>74</v>
      </c>
      <c r="O197" s="4">
        <v>13237</v>
      </c>
      <c r="P197" s="4">
        <f>O197*8.9666</f>
        <v>118690.8842</v>
      </c>
      <c r="Q197" t="s">
        <v>67</v>
      </c>
      <c r="R197" s="5" t="s">
        <v>924</v>
      </c>
      <c r="S197" t="s">
        <v>1098</v>
      </c>
      <c r="T197" s="2">
        <v>45146</v>
      </c>
      <c r="U197" s="2">
        <v>45146</v>
      </c>
      <c r="V197" t="s">
        <v>68</v>
      </c>
    </row>
    <row r="198" spans="1:22" x14ac:dyDescent="0.25">
      <c r="A198">
        <v>2023</v>
      </c>
      <c r="B198" s="2">
        <v>45017</v>
      </c>
      <c r="C198" s="2">
        <v>45107</v>
      </c>
      <c r="D198" t="s">
        <v>60</v>
      </c>
      <c r="E198">
        <v>1211</v>
      </c>
      <c r="F198" t="s">
        <v>671</v>
      </c>
      <c r="G198" t="s">
        <v>108</v>
      </c>
      <c r="H198" t="s">
        <v>672</v>
      </c>
      <c r="I198" t="s">
        <v>62</v>
      </c>
      <c r="J198" t="s">
        <v>673</v>
      </c>
      <c r="K198" s="6" t="s">
        <v>674</v>
      </c>
      <c r="L198" s="2">
        <v>44927</v>
      </c>
      <c r="M198" s="2">
        <v>45289</v>
      </c>
      <c r="N198" s="3" t="s">
        <v>652</v>
      </c>
      <c r="O198" s="4">
        <v>18700</v>
      </c>
      <c r="P198" s="4">
        <f t="shared" ref="P198:P201" si="34">O198*11.9666</f>
        <v>223775.41999999998</v>
      </c>
      <c r="Q198" t="s">
        <v>67</v>
      </c>
      <c r="R198" s="5" t="s">
        <v>924</v>
      </c>
      <c r="S198" t="s">
        <v>1098</v>
      </c>
      <c r="T198" s="2">
        <v>45146</v>
      </c>
      <c r="U198" s="2">
        <v>45146</v>
      </c>
      <c r="V198" t="s">
        <v>68</v>
      </c>
    </row>
    <row r="199" spans="1:22" x14ac:dyDescent="0.25">
      <c r="A199">
        <v>2023</v>
      </c>
      <c r="B199" s="2">
        <v>45017</v>
      </c>
      <c r="C199" s="2">
        <v>45107</v>
      </c>
      <c r="D199" t="s">
        <v>60</v>
      </c>
      <c r="E199">
        <v>1211</v>
      </c>
      <c r="F199" t="s">
        <v>623</v>
      </c>
      <c r="G199" t="s">
        <v>624</v>
      </c>
      <c r="H199" t="s">
        <v>625</v>
      </c>
      <c r="I199" t="s">
        <v>61</v>
      </c>
      <c r="J199" t="s">
        <v>626</v>
      </c>
      <c r="K199" s="6" t="s">
        <v>627</v>
      </c>
      <c r="L199" s="2">
        <v>44927</v>
      </c>
      <c r="M199" s="2">
        <v>45289</v>
      </c>
      <c r="N199" t="s">
        <v>167</v>
      </c>
      <c r="O199" s="4">
        <v>21300</v>
      </c>
      <c r="P199" s="4">
        <f t="shared" si="34"/>
        <v>254888.58</v>
      </c>
      <c r="Q199" t="s">
        <v>67</v>
      </c>
      <c r="R199" s="5" t="s">
        <v>924</v>
      </c>
      <c r="S199" t="s">
        <v>1098</v>
      </c>
      <c r="T199" s="2">
        <v>45146</v>
      </c>
      <c r="U199" s="2">
        <v>45146</v>
      </c>
      <c r="V199" t="s">
        <v>68</v>
      </c>
    </row>
    <row r="200" spans="1:22" x14ac:dyDescent="0.25">
      <c r="A200">
        <v>2023</v>
      </c>
      <c r="B200" s="2">
        <v>45017</v>
      </c>
      <c r="C200" s="2">
        <v>45107</v>
      </c>
      <c r="D200" t="s">
        <v>60</v>
      </c>
      <c r="E200">
        <v>1211</v>
      </c>
      <c r="F200" t="s">
        <v>852</v>
      </c>
      <c r="G200" t="s">
        <v>356</v>
      </c>
      <c r="H200" t="s">
        <v>208</v>
      </c>
      <c r="I200" t="s">
        <v>61</v>
      </c>
      <c r="J200" t="s">
        <v>853</v>
      </c>
      <c r="K200" s="6" t="s">
        <v>854</v>
      </c>
      <c r="L200" s="2">
        <v>44927</v>
      </c>
      <c r="M200" s="2">
        <v>45289</v>
      </c>
      <c r="N200" t="s">
        <v>523</v>
      </c>
      <c r="O200" s="4">
        <v>11480</v>
      </c>
      <c r="P200" s="4">
        <f t="shared" si="34"/>
        <v>137376.568</v>
      </c>
      <c r="Q200" t="s">
        <v>67</v>
      </c>
      <c r="R200" s="5" t="s">
        <v>924</v>
      </c>
      <c r="S200" t="s">
        <v>1098</v>
      </c>
      <c r="T200" s="2">
        <v>45146</v>
      </c>
      <c r="U200" s="2">
        <v>45146</v>
      </c>
      <c r="V200" t="s">
        <v>68</v>
      </c>
    </row>
    <row r="201" spans="1:22" x14ac:dyDescent="0.25">
      <c r="A201">
        <v>2023</v>
      </c>
      <c r="B201" s="2">
        <v>45017</v>
      </c>
      <c r="C201" s="2">
        <v>45107</v>
      </c>
      <c r="D201" t="s">
        <v>60</v>
      </c>
      <c r="E201">
        <v>1211</v>
      </c>
      <c r="F201" t="s">
        <v>537</v>
      </c>
      <c r="G201" t="s">
        <v>538</v>
      </c>
      <c r="H201" t="s">
        <v>82</v>
      </c>
      <c r="I201" t="s">
        <v>61</v>
      </c>
      <c r="J201" t="s">
        <v>539</v>
      </c>
      <c r="K201" s="6" t="s">
        <v>540</v>
      </c>
      <c r="L201" s="2">
        <v>44927</v>
      </c>
      <c r="M201" s="2">
        <v>45289</v>
      </c>
      <c r="N201" t="s">
        <v>191</v>
      </c>
      <c r="O201" s="4">
        <v>13237</v>
      </c>
      <c r="P201" s="4">
        <f t="shared" si="34"/>
        <v>158401.8842</v>
      </c>
      <c r="Q201" t="s">
        <v>67</v>
      </c>
      <c r="R201" s="5" t="s">
        <v>924</v>
      </c>
      <c r="S201" t="s">
        <v>1098</v>
      </c>
      <c r="T201" s="2">
        <v>45146</v>
      </c>
      <c r="U201" s="2">
        <v>45146</v>
      </c>
      <c r="V201" t="s">
        <v>68</v>
      </c>
    </row>
    <row r="202" spans="1:22" x14ac:dyDescent="0.25">
      <c r="A202">
        <v>2023</v>
      </c>
      <c r="B202" s="2">
        <v>45017</v>
      </c>
      <c r="C202" s="2">
        <v>45107</v>
      </c>
      <c r="D202" t="s">
        <v>60</v>
      </c>
      <c r="E202">
        <v>1211</v>
      </c>
      <c r="F202" t="s">
        <v>1191</v>
      </c>
      <c r="G202" t="s">
        <v>546</v>
      </c>
      <c r="H202" t="s">
        <v>122</v>
      </c>
      <c r="I202" t="s">
        <v>62</v>
      </c>
      <c r="J202" t="s">
        <v>1192</v>
      </c>
      <c r="K202" s="8" t="s">
        <v>1224</v>
      </c>
      <c r="L202" s="2">
        <v>45078</v>
      </c>
      <c r="M202" s="2">
        <v>45107</v>
      </c>
      <c r="N202" t="s">
        <v>1106</v>
      </c>
      <c r="O202" s="4">
        <v>16200</v>
      </c>
      <c r="P202" s="4">
        <v>16200</v>
      </c>
      <c r="Q202" t="s">
        <v>67</v>
      </c>
      <c r="R202" s="5" t="s">
        <v>924</v>
      </c>
      <c r="S202" t="s">
        <v>1098</v>
      </c>
      <c r="T202" s="2">
        <v>45146</v>
      </c>
      <c r="U202" s="2">
        <v>45146</v>
      </c>
      <c r="V202" t="s">
        <v>68</v>
      </c>
    </row>
    <row r="203" spans="1:22" x14ac:dyDescent="0.25">
      <c r="A203">
        <v>2023</v>
      </c>
      <c r="B203" s="2">
        <v>45017</v>
      </c>
      <c r="C203" s="2">
        <v>45107</v>
      </c>
      <c r="D203" t="s">
        <v>60</v>
      </c>
      <c r="E203">
        <v>1211</v>
      </c>
      <c r="F203" t="s">
        <v>470</v>
      </c>
      <c r="G203" t="s">
        <v>763</v>
      </c>
      <c r="H203" t="s">
        <v>764</v>
      </c>
      <c r="I203" t="s">
        <v>61</v>
      </c>
      <c r="J203" t="s">
        <v>765</v>
      </c>
      <c r="K203" s="6" t="s">
        <v>766</v>
      </c>
      <c r="L203" s="2">
        <v>44927</v>
      </c>
      <c r="M203" s="2">
        <v>45289</v>
      </c>
      <c r="N203" t="s">
        <v>755</v>
      </c>
      <c r="O203" s="4">
        <v>11480</v>
      </c>
      <c r="P203" s="4">
        <f t="shared" ref="P203:P206" si="35">O203*11.9666</f>
        <v>137376.568</v>
      </c>
      <c r="Q203" t="s">
        <v>67</v>
      </c>
      <c r="R203" s="5" t="s">
        <v>924</v>
      </c>
      <c r="S203" t="s">
        <v>1098</v>
      </c>
      <c r="T203" s="2">
        <v>45146</v>
      </c>
      <c r="U203" s="2">
        <v>45146</v>
      </c>
      <c r="V203" t="s">
        <v>68</v>
      </c>
    </row>
    <row r="204" spans="1:22" x14ac:dyDescent="0.25">
      <c r="A204">
        <v>2023</v>
      </c>
      <c r="B204" s="2">
        <v>45017</v>
      </c>
      <c r="C204" s="2">
        <v>45107</v>
      </c>
      <c r="D204" t="s">
        <v>60</v>
      </c>
      <c r="E204">
        <v>1211</v>
      </c>
      <c r="F204" t="s">
        <v>251</v>
      </c>
      <c r="G204" t="s">
        <v>481</v>
      </c>
      <c r="H204" t="s">
        <v>994</v>
      </c>
      <c r="I204" t="s">
        <v>62</v>
      </c>
      <c r="J204" t="s">
        <v>995</v>
      </c>
      <c r="K204" s="6" t="s">
        <v>996</v>
      </c>
      <c r="L204" s="2">
        <v>44927</v>
      </c>
      <c r="M204" s="2">
        <v>45289</v>
      </c>
      <c r="N204" t="s">
        <v>106</v>
      </c>
      <c r="O204" s="4">
        <v>16200</v>
      </c>
      <c r="P204" s="4">
        <f t="shared" si="35"/>
        <v>193858.91999999998</v>
      </c>
      <c r="Q204" t="s">
        <v>67</v>
      </c>
      <c r="R204" s="5" t="s">
        <v>924</v>
      </c>
      <c r="S204" t="s">
        <v>1098</v>
      </c>
      <c r="T204" s="2">
        <v>45146</v>
      </c>
      <c r="U204" s="2">
        <v>45146</v>
      </c>
      <c r="V204" t="s">
        <v>68</v>
      </c>
    </row>
    <row r="205" spans="1:22" x14ac:dyDescent="0.25">
      <c r="A205">
        <v>2023</v>
      </c>
      <c r="B205" s="2">
        <v>45017</v>
      </c>
      <c r="C205" s="2">
        <v>45107</v>
      </c>
      <c r="D205" t="s">
        <v>60</v>
      </c>
      <c r="E205">
        <v>1211</v>
      </c>
      <c r="F205" t="s">
        <v>969</v>
      </c>
      <c r="G205" t="s">
        <v>970</v>
      </c>
      <c r="H205" t="s">
        <v>1141</v>
      </c>
      <c r="I205" t="s">
        <v>61</v>
      </c>
      <c r="J205" t="s">
        <v>971</v>
      </c>
      <c r="K205" s="6" t="s">
        <v>972</v>
      </c>
      <c r="L205" s="2">
        <v>44927</v>
      </c>
      <c r="M205" s="2">
        <v>45289</v>
      </c>
      <c r="N205" t="s">
        <v>74</v>
      </c>
      <c r="O205" s="4">
        <v>13237</v>
      </c>
      <c r="P205" s="4">
        <f t="shared" si="35"/>
        <v>158401.8842</v>
      </c>
      <c r="Q205" t="s">
        <v>67</v>
      </c>
      <c r="R205" s="5" t="s">
        <v>924</v>
      </c>
      <c r="S205" t="s">
        <v>1098</v>
      </c>
      <c r="T205" s="2">
        <v>45146</v>
      </c>
      <c r="U205" s="2">
        <v>45146</v>
      </c>
      <c r="V205" t="s">
        <v>68</v>
      </c>
    </row>
    <row r="206" spans="1:22" x14ac:dyDescent="0.25">
      <c r="A206">
        <v>2023</v>
      </c>
      <c r="B206" s="2">
        <v>45017</v>
      </c>
      <c r="C206" s="2">
        <v>45107</v>
      </c>
      <c r="D206" t="s">
        <v>60</v>
      </c>
      <c r="E206">
        <v>1211</v>
      </c>
      <c r="F206" t="s">
        <v>125</v>
      </c>
      <c r="G206" t="s">
        <v>126</v>
      </c>
      <c r="H206" t="s">
        <v>127</v>
      </c>
      <c r="I206" t="s">
        <v>61</v>
      </c>
      <c r="J206" t="s">
        <v>128</v>
      </c>
      <c r="K206" s="6" t="s">
        <v>129</v>
      </c>
      <c r="L206" s="2">
        <v>44927</v>
      </c>
      <c r="M206" s="2">
        <v>45289</v>
      </c>
      <c r="N206" s="3" t="s">
        <v>74</v>
      </c>
      <c r="O206" s="4">
        <v>13237</v>
      </c>
      <c r="P206" s="4">
        <f t="shared" si="35"/>
        <v>158401.8842</v>
      </c>
      <c r="Q206" t="s">
        <v>67</v>
      </c>
      <c r="R206" s="5" t="s">
        <v>924</v>
      </c>
      <c r="S206" t="s">
        <v>1098</v>
      </c>
      <c r="T206" s="2">
        <v>45146</v>
      </c>
      <c r="U206" s="2">
        <v>45146</v>
      </c>
      <c r="V206" t="s">
        <v>68</v>
      </c>
    </row>
    <row r="207" spans="1:22" x14ac:dyDescent="0.25">
      <c r="A207">
        <v>2023</v>
      </c>
      <c r="B207" s="2">
        <v>45017</v>
      </c>
      <c r="C207" s="2">
        <v>45107</v>
      </c>
      <c r="D207" t="s">
        <v>60</v>
      </c>
      <c r="E207">
        <v>1211</v>
      </c>
      <c r="F207" t="s">
        <v>978</v>
      </c>
      <c r="G207" t="s">
        <v>424</v>
      </c>
      <c r="H207" t="s">
        <v>345</v>
      </c>
      <c r="I207" t="s">
        <v>61</v>
      </c>
      <c r="J207" t="s">
        <v>1047</v>
      </c>
      <c r="K207" s="6" t="s">
        <v>1275</v>
      </c>
      <c r="L207" s="2">
        <v>45017</v>
      </c>
      <c r="M207" s="2">
        <v>45289</v>
      </c>
      <c r="N207" t="s">
        <v>66</v>
      </c>
      <c r="O207" s="4">
        <v>13237</v>
      </c>
      <c r="P207" s="4">
        <f>O207*8.9666</f>
        <v>118690.8842</v>
      </c>
      <c r="Q207" t="s">
        <v>67</v>
      </c>
      <c r="R207" s="5" t="s">
        <v>924</v>
      </c>
      <c r="S207" t="s">
        <v>1098</v>
      </c>
      <c r="T207" s="2">
        <v>45146</v>
      </c>
      <c r="U207" s="2">
        <v>45146</v>
      </c>
      <c r="V207" t="s">
        <v>68</v>
      </c>
    </row>
    <row r="208" spans="1:22" x14ac:dyDescent="0.25">
      <c r="A208">
        <v>2023</v>
      </c>
      <c r="B208" s="2">
        <v>45017</v>
      </c>
      <c r="C208" s="2">
        <v>45107</v>
      </c>
      <c r="D208" t="s">
        <v>60</v>
      </c>
      <c r="E208">
        <v>1211</v>
      </c>
      <c r="F208" t="s">
        <v>771</v>
      </c>
      <c r="G208" t="s">
        <v>772</v>
      </c>
      <c r="H208" t="s">
        <v>148</v>
      </c>
      <c r="I208" t="s">
        <v>61</v>
      </c>
      <c r="J208" t="s">
        <v>773</v>
      </c>
      <c r="K208" s="6" t="s">
        <v>774</v>
      </c>
      <c r="L208" s="2">
        <v>44927</v>
      </c>
      <c r="M208" s="2">
        <v>45289</v>
      </c>
      <c r="N208" s="3" t="s">
        <v>744</v>
      </c>
      <c r="O208" s="4">
        <v>16200</v>
      </c>
      <c r="P208" s="4">
        <f t="shared" ref="P208" si="36">O208*11.9666</f>
        <v>193858.91999999998</v>
      </c>
      <c r="Q208" t="s">
        <v>67</v>
      </c>
      <c r="R208" s="5" t="s">
        <v>924</v>
      </c>
      <c r="S208" t="s">
        <v>1098</v>
      </c>
      <c r="T208" s="2">
        <v>45146</v>
      </c>
      <c r="U208" s="2">
        <v>45146</v>
      </c>
      <c r="V208" t="s">
        <v>68</v>
      </c>
    </row>
    <row r="209" spans="1:22" x14ac:dyDescent="0.25">
      <c r="A209">
        <v>2023</v>
      </c>
      <c r="B209" s="2">
        <v>45017</v>
      </c>
      <c r="C209" s="2">
        <v>45107</v>
      </c>
      <c r="D209" t="s">
        <v>60</v>
      </c>
      <c r="E209">
        <v>1211</v>
      </c>
      <c r="F209" t="s">
        <v>416</v>
      </c>
      <c r="G209" t="s">
        <v>1052</v>
      </c>
      <c r="H209" t="s">
        <v>180</v>
      </c>
      <c r="I209" t="s">
        <v>61</v>
      </c>
      <c r="J209" t="s">
        <v>1193</v>
      </c>
      <c r="K209" s="8" t="s">
        <v>1241</v>
      </c>
      <c r="L209" s="2">
        <v>45047</v>
      </c>
      <c r="M209" s="2">
        <v>45140</v>
      </c>
      <c r="N209" s="3" t="s">
        <v>1123</v>
      </c>
      <c r="O209" s="4">
        <v>16200</v>
      </c>
      <c r="P209" s="4">
        <v>48600</v>
      </c>
      <c r="Q209" t="s">
        <v>67</v>
      </c>
      <c r="R209" s="5" t="s">
        <v>924</v>
      </c>
      <c r="S209" t="s">
        <v>1098</v>
      </c>
      <c r="T209" s="2">
        <v>45146</v>
      </c>
      <c r="U209" s="2">
        <v>45146</v>
      </c>
      <c r="V209" t="s">
        <v>68</v>
      </c>
    </row>
    <row r="210" spans="1:22" x14ac:dyDescent="0.25">
      <c r="A210">
        <v>2023</v>
      </c>
      <c r="B210" s="2">
        <v>45017</v>
      </c>
      <c r="C210" s="2">
        <v>45107</v>
      </c>
      <c r="D210" t="s">
        <v>60</v>
      </c>
      <c r="E210">
        <v>1211</v>
      </c>
      <c r="F210" t="s">
        <v>648</v>
      </c>
      <c r="G210" t="s">
        <v>615</v>
      </c>
      <c r="H210" t="s">
        <v>649</v>
      </c>
      <c r="I210" t="s">
        <v>62</v>
      </c>
      <c r="J210" t="s">
        <v>650</v>
      </c>
      <c r="K210" s="6" t="s">
        <v>651</v>
      </c>
      <c r="L210" s="2">
        <v>44927</v>
      </c>
      <c r="M210" s="2">
        <v>45289</v>
      </c>
      <c r="N210" s="3" t="s">
        <v>652</v>
      </c>
      <c r="O210" s="4">
        <v>18700</v>
      </c>
      <c r="P210" s="4">
        <f t="shared" ref="P210:P214" si="37">O210*11.9666</f>
        <v>223775.41999999998</v>
      </c>
      <c r="Q210" t="s">
        <v>67</v>
      </c>
      <c r="R210" s="5" t="s">
        <v>924</v>
      </c>
      <c r="S210" t="s">
        <v>1098</v>
      </c>
      <c r="T210" s="2">
        <v>45146</v>
      </c>
      <c r="U210" s="2">
        <v>45146</v>
      </c>
      <c r="V210" t="s">
        <v>68</v>
      </c>
    </row>
    <row r="211" spans="1:22" x14ac:dyDescent="0.25">
      <c r="A211">
        <v>2023</v>
      </c>
      <c r="B211" s="2">
        <v>45017</v>
      </c>
      <c r="C211" s="2">
        <v>45107</v>
      </c>
      <c r="D211" t="s">
        <v>60</v>
      </c>
      <c r="E211">
        <v>1211</v>
      </c>
      <c r="F211" t="s">
        <v>1142</v>
      </c>
      <c r="G211" t="s">
        <v>615</v>
      </c>
      <c r="H211" t="s">
        <v>647</v>
      </c>
      <c r="I211" t="s">
        <v>62</v>
      </c>
      <c r="J211" t="s">
        <v>855</v>
      </c>
      <c r="K211" s="6" t="s">
        <v>856</v>
      </c>
      <c r="L211" s="2">
        <v>44927</v>
      </c>
      <c r="M211" s="2">
        <v>45289</v>
      </c>
      <c r="N211" t="s">
        <v>523</v>
      </c>
      <c r="O211" s="4">
        <v>11480</v>
      </c>
      <c r="P211" s="4">
        <f t="shared" si="37"/>
        <v>137376.568</v>
      </c>
      <c r="Q211" t="s">
        <v>67</v>
      </c>
      <c r="R211" s="5" t="s">
        <v>924</v>
      </c>
      <c r="S211" t="s">
        <v>1098</v>
      </c>
      <c r="T211" s="2">
        <v>45146</v>
      </c>
      <c r="U211" s="2">
        <v>45146</v>
      </c>
      <c r="V211" t="s">
        <v>68</v>
      </c>
    </row>
    <row r="212" spans="1:22" x14ac:dyDescent="0.25">
      <c r="A212">
        <v>2023</v>
      </c>
      <c r="B212" s="2">
        <v>45017</v>
      </c>
      <c r="C212" s="2">
        <v>45107</v>
      </c>
      <c r="D212" t="s">
        <v>60</v>
      </c>
      <c r="E212">
        <v>1211</v>
      </c>
      <c r="F212" t="s">
        <v>724</v>
      </c>
      <c r="G212" t="s">
        <v>1143</v>
      </c>
      <c r="H212" t="s">
        <v>725</v>
      </c>
      <c r="I212" t="s">
        <v>62</v>
      </c>
      <c r="J212" t="s">
        <v>726</v>
      </c>
      <c r="K212" s="6" t="s">
        <v>727</v>
      </c>
      <c r="L212" s="2">
        <v>44927</v>
      </c>
      <c r="M212" s="2">
        <v>45289</v>
      </c>
      <c r="N212" t="s">
        <v>523</v>
      </c>
      <c r="O212" s="4">
        <v>11480</v>
      </c>
      <c r="P212" s="4">
        <f t="shared" si="37"/>
        <v>137376.568</v>
      </c>
      <c r="Q212" t="s">
        <v>67</v>
      </c>
      <c r="R212" s="5" t="s">
        <v>924</v>
      </c>
      <c r="S212" t="s">
        <v>1098</v>
      </c>
      <c r="T212" s="2">
        <v>45146</v>
      </c>
      <c r="U212" s="2">
        <v>45146</v>
      </c>
      <c r="V212" t="s">
        <v>68</v>
      </c>
    </row>
    <row r="213" spans="1:22" x14ac:dyDescent="0.25">
      <c r="A213">
        <v>2023</v>
      </c>
      <c r="B213" s="2">
        <v>45017</v>
      </c>
      <c r="C213" s="2">
        <v>45107</v>
      </c>
      <c r="D213" t="s">
        <v>60</v>
      </c>
      <c r="E213">
        <v>1211</v>
      </c>
      <c r="F213" t="s">
        <v>115</v>
      </c>
      <c r="G213" t="s">
        <v>116</v>
      </c>
      <c r="H213" t="s">
        <v>117</v>
      </c>
      <c r="I213" t="s">
        <v>61</v>
      </c>
      <c r="J213" t="s">
        <v>118</v>
      </c>
      <c r="K213" s="6" t="s">
        <v>119</v>
      </c>
      <c r="L213" s="2">
        <v>44927</v>
      </c>
      <c r="M213" s="2">
        <v>45289</v>
      </c>
      <c r="N213" s="3" t="s">
        <v>100</v>
      </c>
      <c r="O213" s="4">
        <v>16200</v>
      </c>
      <c r="P213" s="4">
        <f t="shared" si="37"/>
        <v>193858.91999999998</v>
      </c>
      <c r="Q213" t="s">
        <v>67</v>
      </c>
      <c r="R213" s="5" t="s">
        <v>924</v>
      </c>
      <c r="S213" t="s">
        <v>1098</v>
      </c>
      <c r="T213" s="2">
        <v>45146</v>
      </c>
      <c r="U213" s="2">
        <v>45146</v>
      </c>
      <c r="V213" t="s">
        <v>68</v>
      </c>
    </row>
    <row r="214" spans="1:22" x14ac:dyDescent="0.25">
      <c r="A214">
        <v>2023</v>
      </c>
      <c r="B214" s="2">
        <v>45017</v>
      </c>
      <c r="C214" s="2">
        <v>45107</v>
      </c>
      <c r="D214" t="s">
        <v>60</v>
      </c>
      <c r="E214">
        <v>1211</v>
      </c>
      <c r="F214" t="s">
        <v>240</v>
      </c>
      <c r="G214" t="s">
        <v>241</v>
      </c>
      <c r="H214" t="s">
        <v>242</v>
      </c>
      <c r="I214" t="s">
        <v>62</v>
      </c>
      <c r="J214" t="s">
        <v>243</v>
      </c>
      <c r="K214" s="6" t="s">
        <v>244</v>
      </c>
      <c r="L214" s="2">
        <v>44927</v>
      </c>
      <c r="M214" s="2">
        <v>45289</v>
      </c>
      <c r="N214" t="s">
        <v>245</v>
      </c>
      <c r="O214" s="4">
        <v>13237</v>
      </c>
      <c r="P214" s="4">
        <f t="shared" si="37"/>
        <v>158401.8842</v>
      </c>
      <c r="Q214" t="s">
        <v>67</v>
      </c>
      <c r="R214" s="5" t="s">
        <v>924</v>
      </c>
      <c r="S214" t="s">
        <v>1098</v>
      </c>
      <c r="T214" s="2">
        <v>45146</v>
      </c>
      <c r="U214" s="2">
        <v>45146</v>
      </c>
      <c r="V214" t="s">
        <v>68</v>
      </c>
    </row>
    <row r="215" spans="1:22" x14ac:dyDescent="0.25">
      <c r="A215">
        <v>2023</v>
      </c>
      <c r="B215" s="2">
        <v>45017</v>
      </c>
      <c r="C215" s="2">
        <v>45107</v>
      </c>
      <c r="D215" t="s">
        <v>60</v>
      </c>
      <c r="E215">
        <v>1211</v>
      </c>
      <c r="F215" t="s">
        <v>1196</v>
      </c>
      <c r="G215" t="s">
        <v>1194</v>
      </c>
      <c r="H215" t="s">
        <v>1195</v>
      </c>
      <c r="I215" t="s">
        <v>62</v>
      </c>
      <c r="J215" t="s">
        <v>1197</v>
      </c>
      <c r="K215" s="5" t="s">
        <v>1256</v>
      </c>
      <c r="L215" s="2">
        <v>44986</v>
      </c>
      <c r="M215" s="2">
        <v>45077</v>
      </c>
      <c r="N215" t="s">
        <v>1108</v>
      </c>
      <c r="O215" s="4">
        <v>11480</v>
      </c>
      <c r="P215" s="4">
        <f>O215*3</f>
        <v>34440</v>
      </c>
      <c r="Q215" t="s">
        <v>67</v>
      </c>
      <c r="R215" s="5" t="s">
        <v>924</v>
      </c>
      <c r="S215" t="s">
        <v>1098</v>
      </c>
      <c r="T215" s="2">
        <v>45146</v>
      </c>
      <c r="U215" s="2">
        <v>45146</v>
      </c>
      <c r="V215" t="s">
        <v>68</v>
      </c>
    </row>
    <row r="216" spans="1:22" x14ac:dyDescent="0.25">
      <c r="A216">
        <v>2023</v>
      </c>
      <c r="B216" s="2">
        <v>45017</v>
      </c>
      <c r="C216" s="2">
        <v>45107</v>
      </c>
      <c r="D216" t="s">
        <v>60</v>
      </c>
      <c r="E216">
        <v>1211</v>
      </c>
      <c r="F216" t="s">
        <v>1196</v>
      </c>
      <c r="G216" t="s">
        <v>1194</v>
      </c>
      <c r="H216" t="s">
        <v>1195</v>
      </c>
      <c r="I216" t="s">
        <v>62</v>
      </c>
      <c r="J216" t="s">
        <v>1197</v>
      </c>
      <c r="K216" s="5" t="s">
        <v>1262</v>
      </c>
      <c r="L216" s="2">
        <v>45078</v>
      </c>
      <c r="M216" s="2">
        <v>45289</v>
      </c>
      <c r="N216" t="s">
        <v>1108</v>
      </c>
      <c r="O216" s="4">
        <v>11480</v>
      </c>
      <c r="P216" s="4">
        <f>O216*6.9666</f>
        <v>79976.567999999999</v>
      </c>
      <c r="Q216" t="s">
        <v>67</v>
      </c>
      <c r="R216" s="5" t="s">
        <v>924</v>
      </c>
      <c r="S216" t="s">
        <v>1098</v>
      </c>
      <c r="T216" s="2">
        <v>45146</v>
      </c>
      <c r="U216" s="2">
        <v>45146</v>
      </c>
      <c r="V216" t="s">
        <v>68</v>
      </c>
    </row>
    <row r="217" spans="1:22" x14ac:dyDescent="0.25">
      <c r="A217">
        <v>2023</v>
      </c>
      <c r="B217" s="2">
        <v>45017</v>
      </c>
      <c r="C217" s="2">
        <v>45107</v>
      </c>
      <c r="D217" t="s">
        <v>60</v>
      </c>
      <c r="E217">
        <v>1211</v>
      </c>
      <c r="F217" t="s">
        <v>429</v>
      </c>
      <c r="G217" t="s">
        <v>849</v>
      </c>
      <c r="H217" t="s">
        <v>97</v>
      </c>
      <c r="I217" t="s">
        <v>61</v>
      </c>
      <c r="J217" t="s">
        <v>850</v>
      </c>
      <c r="K217" s="6" t="s">
        <v>851</v>
      </c>
      <c r="L217" s="2">
        <v>44927</v>
      </c>
      <c r="M217" s="2">
        <v>45289</v>
      </c>
      <c r="N217" t="s">
        <v>523</v>
      </c>
      <c r="O217" s="4">
        <v>11480</v>
      </c>
      <c r="P217" s="4">
        <f t="shared" ref="P217:P218" si="38">O217*11.9666</f>
        <v>137376.568</v>
      </c>
      <c r="Q217" t="s">
        <v>67</v>
      </c>
      <c r="R217" s="5" t="s">
        <v>924</v>
      </c>
      <c r="S217" t="s">
        <v>1098</v>
      </c>
      <c r="T217" s="2">
        <v>45146</v>
      </c>
      <c r="U217" s="2">
        <v>45146</v>
      </c>
      <c r="V217" t="s">
        <v>68</v>
      </c>
    </row>
    <row r="218" spans="1:22" x14ac:dyDescent="0.25">
      <c r="A218">
        <v>2023</v>
      </c>
      <c r="B218" s="2">
        <v>45017</v>
      </c>
      <c r="C218" s="2">
        <v>45107</v>
      </c>
      <c r="D218" t="s">
        <v>60</v>
      </c>
      <c r="E218">
        <v>1211</v>
      </c>
      <c r="F218" t="s">
        <v>85</v>
      </c>
      <c r="G218" t="s">
        <v>86</v>
      </c>
      <c r="H218" t="s">
        <v>87</v>
      </c>
      <c r="I218" t="s">
        <v>62</v>
      </c>
      <c r="J218" t="s">
        <v>88</v>
      </c>
      <c r="K218" s="6" t="s">
        <v>89</v>
      </c>
      <c r="L218" s="2">
        <v>44927</v>
      </c>
      <c r="M218" s="2">
        <v>45289</v>
      </c>
      <c r="N218" t="s">
        <v>74</v>
      </c>
      <c r="O218" s="4">
        <v>13237</v>
      </c>
      <c r="P218" s="4">
        <f t="shared" si="38"/>
        <v>158401.8842</v>
      </c>
      <c r="Q218" t="s">
        <v>67</v>
      </c>
      <c r="R218" s="5" t="s">
        <v>924</v>
      </c>
      <c r="S218" t="s">
        <v>1098</v>
      </c>
      <c r="T218" s="2">
        <v>45146</v>
      </c>
      <c r="U218" s="2">
        <v>45146</v>
      </c>
      <c r="V218" t="s">
        <v>68</v>
      </c>
    </row>
    <row r="219" spans="1:22" x14ac:dyDescent="0.25">
      <c r="A219">
        <v>2023</v>
      </c>
      <c r="B219" s="2">
        <v>45017</v>
      </c>
      <c r="C219" s="2">
        <v>45107</v>
      </c>
      <c r="D219" t="s">
        <v>60</v>
      </c>
      <c r="E219">
        <v>1211</v>
      </c>
      <c r="F219" t="s">
        <v>604</v>
      </c>
      <c r="G219" t="s">
        <v>581</v>
      </c>
      <c r="H219" t="s">
        <v>605</v>
      </c>
      <c r="I219" t="s">
        <v>62</v>
      </c>
      <c r="J219" t="s">
        <v>606</v>
      </c>
      <c r="K219" s="5" t="s">
        <v>607</v>
      </c>
      <c r="L219" s="2">
        <v>44927</v>
      </c>
      <c r="M219" s="2">
        <v>45046</v>
      </c>
      <c r="N219" t="s">
        <v>608</v>
      </c>
      <c r="O219" s="4">
        <v>13237</v>
      </c>
      <c r="P219" s="4">
        <f>O219*4</f>
        <v>52948</v>
      </c>
      <c r="Q219" t="s">
        <v>67</v>
      </c>
      <c r="R219" s="5" t="s">
        <v>924</v>
      </c>
      <c r="S219" t="s">
        <v>1098</v>
      </c>
      <c r="T219" s="2">
        <v>45146</v>
      </c>
      <c r="U219" s="2">
        <v>45146</v>
      </c>
      <c r="V219" t="s">
        <v>68</v>
      </c>
    </row>
    <row r="220" spans="1:22" x14ac:dyDescent="0.25">
      <c r="A220">
        <v>2023</v>
      </c>
      <c r="B220" s="2">
        <v>45017</v>
      </c>
      <c r="C220" s="2">
        <v>45107</v>
      </c>
      <c r="D220" t="s">
        <v>60</v>
      </c>
      <c r="E220">
        <v>1211</v>
      </c>
      <c r="F220" t="s">
        <v>604</v>
      </c>
      <c r="G220" t="s">
        <v>581</v>
      </c>
      <c r="H220" t="s">
        <v>605</v>
      </c>
      <c r="I220" t="s">
        <v>62</v>
      </c>
      <c r="J220" t="s">
        <v>606</v>
      </c>
      <c r="K220" s="5" t="s">
        <v>1251</v>
      </c>
      <c r="L220" s="2">
        <v>45047</v>
      </c>
      <c r="M220" s="2">
        <v>45289</v>
      </c>
      <c r="N220" t="s">
        <v>608</v>
      </c>
      <c r="O220" s="4">
        <v>13237</v>
      </c>
      <c r="P220" s="4">
        <f>O220*7.9666</f>
        <v>105453.8842</v>
      </c>
      <c r="Q220" t="s">
        <v>67</v>
      </c>
      <c r="R220" s="5" t="s">
        <v>924</v>
      </c>
      <c r="S220" t="s">
        <v>1098</v>
      </c>
      <c r="T220" s="2">
        <v>45146</v>
      </c>
      <c r="U220" s="2">
        <v>45146</v>
      </c>
      <c r="V220" t="s">
        <v>68</v>
      </c>
    </row>
    <row r="221" spans="1:22" x14ac:dyDescent="0.25">
      <c r="A221">
        <v>2023</v>
      </c>
      <c r="B221" s="2">
        <v>45017</v>
      </c>
      <c r="C221" s="2">
        <v>45107</v>
      </c>
      <c r="D221" t="s">
        <v>60</v>
      </c>
      <c r="E221">
        <v>1211</v>
      </c>
      <c r="F221" t="s">
        <v>443</v>
      </c>
      <c r="G221" t="s">
        <v>168</v>
      </c>
      <c r="H221" t="s">
        <v>444</v>
      </c>
      <c r="I221" t="s">
        <v>61</v>
      </c>
      <c r="J221" t="s">
        <v>445</v>
      </c>
      <c r="K221" s="6" t="s">
        <v>446</v>
      </c>
      <c r="L221" s="2">
        <v>44927</v>
      </c>
      <c r="M221" s="2">
        <v>45289</v>
      </c>
      <c r="N221" s="3" t="s">
        <v>186</v>
      </c>
      <c r="O221" s="4">
        <v>13237</v>
      </c>
      <c r="P221" s="4">
        <f t="shared" ref="P221:P225" si="39">O221*11.9666</f>
        <v>158401.8842</v>
      </c>
      <c r="Q221" t="s">
        <v>67</v>
      </c>
      <c r="R221" s="5" t="s">
        <v>924</v>
      </c>
      <c r="S221" t="s">
        <v>1098</v>
      </c>
      <c r="T221" s="2">
        <v>45146</v>
      </c>
      <c r="U221" s="2">
        <v>45146</v>
      </c>
      <c r="V221" t="s">
        <v>68</v>
      </c>
    </row>
    <row r="222" spans="1:22" x14ac:dyDescent="0.25">
      <c r="A222">
        <v>2023</v>
      </c>
      <c r="B222" s="2">
        <v>45017</v>
      </c>
      <c r="C222" s="2">
        <v>45107</v>
      </c>
      <c r="D222" t="s">
        <v>60</v>
      </c>
      <c r="E222">
        <v>1211</v>
      </c>
      <c r="F222" t="s">
        <v>1026</v>
      </c>
      <c r="G222" t="s">
        <v>168</v>
      </c>
      <c r="H222" t="s">
        <v>258</v>
      </c>
      <c r="I222" t="s">
        <v>61</v>
      </c>
      <c r="J222" t="s">
        <v>1027</v>
      </c>
      <c r="K222" s="6" t="s">
        <v>1028</v>
      </c>
      <c r="L222" s="2">
        <v>44927</v>
      </c>
      <c r="M222" s="2">
        <v>45289</v>
      </c>
      <c r="N222" s="3" t="s">
        <v>74</v>
      </c>
      <c r="O222" s="4">
        <v>13237</v>
      </c>
      <c r="P222" s="4">
        <f t="shared" si="39"/>
        <v>158401.8842</v>
      </c>
      <c r="Q222" t="s">
        <v>67</v>
      </c>
      <c r="R222" s="5" t="s">
        <v>924</v>
      </c>
      <c r="S222" t="s">
        <v>1098</v>
      </c>
      <c r="T222" s="2">
        <v>45146</v>
      </c>
      <c r="U222" s="2">
        <v>45146</v>
      </c>
      <c r="V222" t="s">
        <v>68</v>
      </c>
    </row>
    <row r="223" spans="1:22" x14ac:dyDescent="0.25">
      <c r="A223">
        <v>2023</v>
      </c>
      <c r="B223" s="2">
        <v>45017</v>
      </c>
      <c r="C223" s="2">
        <v>45107</v>
      </c>
      <c r="D223" t="s">
        <v>60</v>
      </c>
      <c r="E223">
        <v>1211</v>
      </c>
      <c r="F223" t="s">
        <v>281</v>
      </c>
      <c r="G223" t="s">
        <v>168</v>
      </c>
      <c r="H223" t="s">
        <v>97</v>
      </c>
      <c r="I223" t="s">
        <v>61</v>
      </c>
      <c r="J223" t="s">
        <v>491</v>
      </c>
      <c r="K223" s="8" t="s">
        <v>492</v>
      </c>
      <c r="L223" s="2">
        <v>44927</v>
      </c>
      <c r="M223" s="2">
        <v>45289</v>
      </c>
      <c r="N223" t="s">
        <v>415</v>
      </c>
      <c r="O223" s="4">
        <v>13237</v>
      </c>
      <c r="P223" s="4">
        <f t="shared" si="39"/>
        <v>158401.8842</v>
      </c>
      <c r="Q223" t="s">
        <v>67</v>
      </c>
      <c r="R223" s="5" t="s">
        <v>924</v>
      </c>
      <c r="S223" t="s">
        <v>1098</v>
      </c>
      <c r="T223" s="2">
        <v>45146</v>
      </c>
      <c r="U223" s="2">
        <v>45146</v>
      </c>
      <c r="V223" t="s">
        <v>68</v>
      </c>
    </row>
    <row r="224" spans="1:22" x14ac:dyDescent="0.25">
      <c r="A224">
        <v>2023</v>
      </c>
      <c r="B224" s="2">
        <v>45017</v>
      </c>
      <c r="C224" s="2">
        <v>45107</v>
      </c>
      <c r="D224" t="s">
        <v>60</v>
      </c>
      <c r="E224">
        <v>1211</v>
      </c>
      <c r="F224" t="s">
        <v>862</v>
      </c>
      <c r="G224" t="s">
        <v>168</v>
      </c>
      <c r="H224" t="s">
        <v>208</v>
      </c>
      <c r="I224" t="s">
        <v>61</v>
      </c>
      <c r="J224" t="s">
        <v>863</v>
      </c>
      <c r="K224" s="6" t="s">
        <v>864</v>
      </c>
      <c r="L224" s="2">
        <v>44927</v>
      </c>
      <c r="M224" s="2">
        <v>45289</v>
      </c>
      <c r="N224" s="3" t="s">
        <v>744</v>
      </c>
      <c r="O224" s="4">
        <v>16200</v>
      </c>
      <c r="P224" s="4">
        <f t="shared" si="39"/>
        <v>193858.91999999998</v>
      </c>
      <c r="Q224" t="s">
        <v>67</v>
      </c>
      <c r="R224" s="5" t="s">
        <v>924</v>
      </c>
      <c r="S224" t="s">
        <v>1098</v>
      </c>
      <c r="T224" s="2">
        <v>45146</v>
      </c>
      <c r="U224" s="2">
        <v>45146</v>
      </c>
      <c r="V224" t="s">
        <v>68</v>
      </c>
    </row>
    <row r="225" spans="1:22" x14ac:dyDescent="0.25">
      <c r="A225">
        <v>2023</v>
      </c>
      <c r="B225" s="2">
        <v>45017</v>
      </c>
      <c r="C225" s="2">
        <v>45107</v>
      </c>
      <c r="D225" t="s">
        <v>60</v>
      </c>
      <c r="E225">
        <v>1211</v>
      </c>
      <c r="F225" t="s">
        <v>590</v>
      </c>
      <c r="G225" t="s">
        <v>168</v>
      </c>
      <c r="H225" t="s">
        <v>135</v>
      </c>
      <c r="I225" t="s">
        <v>62</v>
      </c>
      <c r="J225" t="s">
        <v>591</v>
      </c>
      <c r="K225" s="6" t="s">
        <v>592</v>
      </c>
      <c r="L225" s="2">
        <v>44927</v>
      </c>
      <c r="M225" s="2">
        <v>45289</v>
      </c>
      <c r="N225" s="3" t="s">
        <v>560</v>
      </c>
      <c r="O225" s="4">
        <v>16200</v>
      </c>
      <c r="P225" s="4">
        <f t="shared" si="39"/>
        <v>193858.91999999998</v>
      </c>
      <c r="Q225" t="s">
        <v>67</v>
      </c>
      <c r="R225" s="5" t="s">
        <v>924</v>
      </c>
      <c r="S225" t="s">
        <v>1098</v>
      </c>
      <c r="T225" s="2">
        <v>45146</v>
      </c>
      <c r="U225" s="2">
        <v>45146</v>
      </c>
      <c r="V225" t="s">
        <v>68</v>
      </c>
    </row>
    <row r="226" spans="1:22" x14ac:dyDescent="0.25">
      <c r="A226">
        <v>2023</v>
      </c>
      <c r="B226" s="2">
        <v>45017</v>
      </c>
      <c r="C226" s="2">
        <v>45107</v>
      </c>
      <c r="D226" t="s">
        <v>60</v>
      </c>
      <c r="E226">
        <v>1211</v>
      </c>
      <c r="F226" t="s">
        <v>590</v>
      </c>
      <c r="G226" t="s">
        <v>168</v>
      </c>
      <c r="H226" t="s">
        <v>135</v>
      </c>
      <c r="I226" t="s">
        <v>62</v>
      </c>
      <c r="J226" t="s">
        <v>1198</v>
      </c>
      <c r="K226" s="8" t="s">
        <v>1237</v>
      </c>
      <c r="L226" s="2">
        <v>45047</v>
      </c>
      <c r="M226" s="2">
        <v>45289</v>
      </c>
      <c r="N226" s="3" t="s">
        <v>1120</v>
      </c>
      <c r="O226" s="4">
        <v>21300</v>
      </c>
      <c r="P226" s="4">
        <f>O226*7.9666</f>
        <v>169688.58</v>
      </c>
      <c r="Q226" t="s">
        <v>67</v>
      </c>
      <c r="R226" s="5" t="s">
        <v>924</v>
      </c>
      <c r="S226" t="s">
        <v>1098</v>
      </c>
      <c r="T226" s="2">
        <v>45146</v>
      </c>
      <c r="U226" s="2">
        <v>45146</v>
      </c>
      <c r="V226" t="s">
        <v>68</v>
      </c>
    </row>
    <row r="227" spans="1:22" x14ac:dyDescent="0.25">
      <c r="A227">
        <v>2023</v>
      </c>
      <c r="B227" s="2">
        <v>45017</v>
      </c>
      <c r="C227" s="2">
        <v>45107</v>
      </c>
      <c r="D227" t="s">
        <v>60</v>
      </c>
      <c r="E227">
        <v>1211</v>
      </c>
      <c r="F227" t="s">
        <v>1199</v>
      </c>
      <c r="G227" t="s">
        <v>168</v>
      </c>
      <c r="H227" t="s">
        <v>405</v>
      </c>
      <c r="I227" t="s">
        <v>62</v>
      </c>
      <c r="J227" t="s">
        <v>1200</v>
      </c>
      <c r="K227" s="5" t="s">
        <v>1255</v>
      </c>
      <c r="L227" s="2">
        <v>44986</v>
      </c>
      <c r="M227" s="2">
        <v>45289</v>
      </c>
      <c r="N227" s="3" t="s">
        <v>1108</v>
      </c>
      <c r="O227" s="4">
        <v>13939</v>
      </c>
      <c r="P227" s="4">
        <f>O227*9.9666</f>
        <v>138924.4374</v>
      </c>
      <c r="Q227" t="s">
        <v>67</v>
      </c>
      <c r="R227" s="5" t="s">
        <v>924</v>
      </c>
      <c r="S227" t="s">
        <v>1098</v>
      </c>
      <c r="T227" s="2">
        <v>45146</v>
      </c>
      <c r="U227" s="2">
        <v>45146</v>
      </c>
      <c r="V227" t="s">
        <v>68</v>
      </c>
    </row>
    <row r="228" spans="1:22" x14ac:dyDescent="0.25">
      <c r="A228">
        <v>2023</v>
      </c>
      <c r="B228" s="2">
        <v>45017</v>
      </c>
      <c r="C228" s="2">
        <v>45107</v>
      </c>
      <c r="D228" t="s">
        <v>60</v>
      </c>
      <c r="E228">
        <v>1211</v>
      </c>
      <c r="F228" t="s">
        <v>1144</v>
      </c>
      <c r="G228" t="s">
        <v>276</v>
      </c>
      <c r="H228" t="s">
        <v>277</v>
      </c>
      <c r="I228" t="s">
        <v>61</v>
      </c>
      <c r="J228" t="s">
        <v>278</v>
      </c>
      <c r="K228" s="6" t="s">
        <v>279</v>
      </c>
      <c r="L228" s="2">
        <v>44927</v>
      </c>
      <c r="M228" s="2">
        <v>45289</v>
      </c>
      <c r="N228" t="s">
        <v>280</v>
      </c>
      <c r="O228" s="4">
        <v>13939</v>
      </c>
      <c r="P228" s="4">
        <f t="shared" ref="P228:P234" si="40">O228*11.9666</f>
        <v>166802.4374</v>
      </c>
      <c r="Q228" t="s">
        <v>67</v>
      </c>
      <c r="R228" s="5" t="s">
        <v>924</v>
      </c>
      <c r="S228" t="s">
        <v>1098</v>
      </c>
      <c r="T228" s="2">
        <v>45146</v>
      </c>
      <c r="U228" s="2">
        <v>45146</v>
      </c>
      <c r="V228" t="s">
        <v>68</v>
      </c>
    </row>
    <row r="229" spans="1:22" x14ac:dyDescent="0.25">
      <c r="A229">
        <v>2023</v>
      </c>
      <c r="B229" s="2">
        <v>45017</v>
      </c>
      <c r="C229" s="2">
        <v>45107</v>
      </c>
      <c r="D229" t="s">
        <v>60</v>
      </c>
      <c r="E229">
        <v>1211</v>
      </c>
      <c r="F229" t="s">
        <v>80</v>
      </c>
      <c r="G229" t="s">
        <v>81</v>
      </c>
      <c r="H229" t="s">
        <v>82</v>
      </c>
      <c r="I229" t="s">
        <v>62</v>
      </c>
      <c r="J229" t="s">
        <v>83</v>
      </c>
      <c r="K229" s="6" t="s">
        <v>84</v>
      </c>
      <c r="L229" s="2">
        <v>44927</v>
      </c>
      <c r="M229" s="2">
        <v>45289</v>
      </c>
      <c r="N229" t="s">
        <v>74</v>
      </c>
      <c r="O229" s="4">
        <v>13237</v>
      </c>
      <c r="P229" s="4">
        <f t="shared" si="40"/>
        <v>158401.8842</v>
      </c>
      <c r="Q229" t="s">
        <v>67</v>
      </c>
      <c r="R229" s="5" t="s">
        <v>924</v>
      </c>
      <c r="S229" t="s">
        <v>1098</v>
      </c>
      <c r="T229" s="2">
        <v>45146</v>
      </c>
      <c r="U229" s="2">
        <v>45146</v>
      </c>
      <c r="V229" t="s">
        <v>68</v>
      </c>
    </row>
    <row r="230" spans="1:22" x14ac:dyDescent="0.25">
      <c r="A230">
        <v>2023</v>
      </c>
      <c r="B230" s="2">
        <v>45017</v>
      </c>
      <c r="C230" s="2">
        <v>45107</v>
      </c>
      <c r="D230" t="s">
        <v>60</v>
      </c>
      <c r="E230">
        <v>1211</v>
      </c>
      <c r="F230" t="s">
        <v>138</v>
      </c>
      <c r="G230" t="s">
        <v>81</v>
      </c>
      <c r="H230" t="s">
        <v>139</v>
      </c>
      <c r="I230" t="s">
        <v>62</v>
      </c>
      <c r="J230" t="s">
        <v>140</v>
      </c>
      <c r="K230" s="6" t="s">
        <v>141</v>
      </c>
      <c r="L230" s="2">
        <v>44927</v>
      </c>
      <c r="M230" s="2">
        <v>45289</v>
      </c>
      <c r="N230" t="s">
        <v>142</v>
      </c>
      <c r="O230" s="4">
        <v>13237</v>
      </c>
      <c r="P230" s="4">
        <f t="shared" si="40"/>
        <v>158401.8842</v>
      </c>
      <c r="Q230" t="s">
        <v>67</v>
      </c>
      <c r="R230" s="5" t="s">
        <v>924</v>
      </c>
      <c r="S230" t="s">
        <v>1098</v>
      </c>
      <c r="T230" s="2">
        <v>45146</v>
      </c>
      <c r="U230" s="2">
        <v>45146</v>
      </c>
      <c r="V230" t="s">
        <v>68</v>
      </c>
    </row>
    <row r="231" spans="1:22" x14ac:dyDescent="0.25">
      <c r="A231">
        <v>2023</v>
      </c>
      <c r="B231" s="2">
        <v>45017</v>
      </c>
      <c r="C231" s="2">
        <v>45107</v>
      </c>
      <c r="D231" t="s">
        <v>60</v>
      </c>
      <c r="E231">
        <v>1211</v>
      </c>
      <c r="F231" t="s">
        <v>316</v>
      </c>
      <c r="G231" t="s">
        <v>317</v>
      </c>
      <c r="H231" t="s">
        <v>318</v>
      </c>
      <c r="I231" t="s">
        <v>62</v>
      </c>
      <c r="J231" t="s">
        <v>319</v>
      </c>
      <c r="K231" s="6" t="s">
        <v>320</v>
      </c>
      <c r="L231" s="2">
        <v>44927</v>
      </c>
      <c r="M231" s="2">
        <v>45289</v>
      </c>
      <c r="N231" t="s">
        <v>321</v>
      </c>
      <c r="O231" s="4">
        <v>16200</v>
      </c>
      <c r="P231" s="4">
        <f t="shared" si="40"/>
        <v>193858.91999999998</v>
      </c>
      <c r="Q231" t="s">
        <v>67</v>
      </c>
      <c r="R231" s="5" t="s">
        <v>924</v>
      </c>
      <c r="S231" t="s">
        <v>1098</v>
      </c>
      <c r="T231" s="2">
        <v>45146</v>
      </c>
      <c r="U231" s="2">
        <v>45146</v>
      </c>
      <c r="V231" t="s">
        <v>68</v>
      </c>
    </row>
    <row r="232" spans="1:22" x14ac:dyDescent="0.25">
      <c r="A232">
        <v>2023</v>
      </c>
      <c r="B232" s="2">
        <v>45017</v>
      </c>
      <c r="C232" s="2">
        <v>45107</v>
      </c>
      <c r="D232" t="s">
        <v>60</v>
      </c>
      <c r="E232">
        <v>1211</v>
      </c>
      <c r="F232" t="s">
        <v>251</v>
      </c>
      <c r="G232" t="s">
        <v>1145</v>
      </c>
      <c r="H232" t="s">
        <v>252</v>
      </c>
      <c r="I232" t="s">
        <v>62</v>
      </c>
      <c r="J232" t="s">
        <v>253</v>
      </c>
      <c r="K232" s="6" t="s">
        <v>254</v>
      </c>
      <c r="L232" s="2">
        <v>44927</v>
      </c>
      <c r="M232" s="2">
        <v>45289</v>
      </c>
      <c r="N232" t="s">
        <v>255</v>
      </c>
      <c r="O232" s="4">
        <v>13237</v>
      </c>
      <c r="P232" s="4">
        <f t="shared" si="40"/>
        <v>158401.8842</v>
      </c>
      <c r="Q232" t="s">
        <v>67</v>
      </c>
      <c r="R232" s="5" t="s">
        <v>924</v>
      </c>
      <c r="S232" t="s">
        <v>1098</v>
      </c>
      <c r="T232" s="2">
        <v>45146</v>
      </c>
      <c r="U232" s="2">
        <v>45146</v>
      </c>
      <c r="V232" t="s">
        <v>68</v>
      </c>
    </row>
    <row r="233" spans="1:22" x14ac:dyDescent="0.25">
      <c r="A233">
        <v>2023</v>
      </c>
      <c r="B233" s="2">
        <v>45017</v>
      </c>
      <c r="C233" s="2">
        <v>45107</v>
      </c>
      <c r="D233" t="s">
        <v>60</v>
      </c>
      <c r="E233">
        <v>1211</v>
      </c>
      <c r="F233" t="s">
        <v>85</v>
      </c>
      <c r="G233" t="s">
        <v>691</v>
      </c>
      <c r="H233" t="s">
        <v>122</v>
      </c>
      <c r="I233" t="s">
        <v>62</v>
      </c>
      <c r="J233" t="s">
        <v>692</v>
      </c>
      <c r="K233" s="6" t="s">
        <v>693</v>
      </c>
      <c r="L233" s="2">
        <v>44927</v>
      </c>
      <c r="M233" s="2">
        <v>45289</v>
      </c>
      <c r="N233" s="3" t="s">
        <v>523</v>
      </c>
      <c r="O233" s="4">
        <v>11480</v>
      </c>
      <c r="P233" s="4">
        <f t="shared" si="40"/>
        <v>137376.568</v>
      </c>
      <c r="Q233" t="s">
        <v>67</v>
      </c>
      <c r="R233" s="5" t="s">
        <v>924</v>
      </c>
      <c r="S233" t="s">
        <v>1098</v>
      </c>
      <c r="T233" s="2">
        <v>45146</v>
      </c>
      <c r="U233" s="2">
        <v>45146</v>
      </c>
      <c r="V233" t="s">
        <v>68</v>
      </c>
    </row>
    <row r="234" spans="1:22" x14ac:dyDescent="0.25">
      <c r="A234">
        <v>2023</v>
      </c>
      <c r="B234" s="2">
        <v>45017</v>
      </c>
      <c r="C234" s="2">
        <v>45107</v>
      </c>
      <c r="D234" t="s">
        <v>60</v>
      </c>
      <c r="E234">
        <v>1211</v>
      </c>
      <c r="F234" t="s">
        <v>556</v>
      </c>
      <c r="G234" t="s">
        <v>557</v>
      </c>
      <c r="H234" t="s">
        <v>345</v>
      </c>
      <c r="I234" t="s">
        <v>61</v>
      </c>
      <c r="J234" t="s">
        <v>558</v>
      </c>
      <c r="K234" s="6" t="s">
        <v>559</v>
      </c>
      <c r="L234" s="2">
        <v>44927</v>
      </c>
      <c r="M234" s="2">
        <v>45289</v>
      </c>
      <c r="N234" t="s">
        <v>560</v>
      </c>
      <c r="O234" s="4">
        <v>16200</v>
      </c>
      <c r="P234" s="4">
        <f t="shared" si="40"/>
        <v>193858.91999999998</v>
      </c>
      <c r="Q234" t="s">
        <v>67</v>
      </c>
      <c r="R234" s="5" t="s">
        <v>924</v>
      </c>
      <c r="S234" t="s">
        <v>1098</v>
      </c>
      <c r="T234" s="2">
        <v>45146</v>
      </c>
      <c r="U234" s="2">
        <v>45146</v>
      </c>
      <c r="V234" t="s">
        <v>68</v>
      </c>
    </row>
    <row r="235" spans="1:22" x14ac:dyDescent="0.25">
      <c r="A235">
        <v>2023</v>
      </c>
      <c r="B235" s="2">
        <v>45017</v>
      </c>
      <c r="C235" s="2">
        <v>45107</v>
      </c>
      <c r="D235" t="s">
        <v>60</v>
      </c>
      <c r="E235">
        <v>1211</v>
      </c>
      <c r="F235" t="s">
        <v>955</v>
      </c>
      <c r="G235" t="s">
        <v>185</v>
      </c>
      <c r="H235" t="s">
        <v>87</v>
      </c>
      <c r="I235" t="s">
        <v>61</v>
      </c>
      <c r="J235" t="s">
        <v>956</v>
      </c>
      <c r="K235" s="5" t="s">
        <v>1274</v>
      </c>
      <c r="L235" s="2">
        <v>45017</v>
      </c>
      <c r="M235" s="2">
        <v>45289</v>
      </c>
      <c r="N235" t="s">
        <v>66</v>
      </c>
      <c r="O235" s="4">
        <v>13237</v>
      </c>
      <c r="P235" s="4">
        <f>O235*8.9666</f>
        <v>118690.8842</v>
      </c>
      <c r="Q235" t="s">
        <v>67</v>
      </c>
      <c r="R235" s="5" t="s">
        <v>924</v>
      </c>
      <c r="S235" t="s">
        <v>1098</v>
      </c>
      <c r="T235" s="2">
        <v>45146</v>
      </c>
      <c r="U235" s="2">
        <v>45146</v>
      </c>
      <c r="V235" t="s">
        <v>68</v>
      </c>
    </row>
    <row r="236" spans="1:22" x14ac:dyDescent="0.25">
      <c r="A236">
        <v>2023</v>
      </c>
      <c r="B236" s="2">
        <v>45017</v>
      </c>
      <c r="C236" s="2">
        <v>45107</v>
      </c>
      <c r="D236" t="s">
        <v>60</v>
      </c>
      <c r="E236">
        <v>1211</v>
      </c>
      <c r="F236" t="s">
        <v>700</v>
      </c>
      <c r="G236" t="s">
        <v>185</v>
      </c>
      <c r="H236" t="s">
        <v>701</v>
      </c>
      <c r="I236" t="s">
        <v>61</v>
      </c>
      <c r="J236" t="s">
        <v>702</v>
      </c>
      <c r="K236" s="6" t="s">
        <v>703</v>
      </c>
      <c r="L236" s="2">
        <v>44927</v>
      </c>
      <c r="M236" s="2">
        <v>45289</v>
      </c>
      <c r="N236" t="s">
        <v>523</v>
      </c>
      <c r="O236" s="4">
        <v>11480</v>
      </c>
      <c r="P236" s="4">
        <f t="shared" ref="P236" si="41">O236*11.9666</f>
        <v>137376.568</v>
      </c>
      <c r="Q236" t="s">
        <v>67</v>
      </c>
      <c r="R236" s="5" t="s">
        <v>924</v>
      </c>
      <c r="S236" t="s">
        <v>1098</v>
      </c>
      <c r="T236" s="2">
        <v>45146</v>
      </c>
      <c r="U236" s="2">
        <v>45146</v>
      </c>
      <c r="V236" t="s">
        <v>68</v>
      </c>
    </row>
    <row r="237" spans="1:22" x14ac:dyDescent="0.25">
      <c r="A237">
        <v>2023</v>
      </c>
      <c r="B237" s="2">
        <v>45017</v>
      </c>
      <c r="C237" s="2">
        <v>45107</v>
      </c>
      <c r="D237" t="s">
        <v>60</v>
      </c>
      <c r="E237">
        <v>1211</v>
      </c>
      <c r="F237" t="s">
        <v>1202</v>
      </c>
      <c r="G237" t="s">
        <v>185</v>
      </c>
      <c r="H237" t="s">
        <v>1201</v>
      </c>
      <c r="I237" t="s">
        <v>62</v>
      </c>
      <c r="J237" t="s">
        <v>1203</v>
      </c>
      <c r="K237" s="6" t="s">
        <v>1265</v>
      </c>
      <c r="L237" s="2">
        <v>45033</v>
      </c>
      <c r="M237" s="2">
        <v>45289</v>
      </c>
      <c r="N237" t="s">
        <v>1108</v>
      </c>
      <c r="O237" s="4">
        <v>13939</v>
      </c>
      <c r="P237" s="4">
        <f>O237*7.9666+6500.92</f>
        <v>117547.35739999999</v>
      </c>
      <c r="Q237" t="s">
        <v>67</v>
      </c>
      <c r="R237" s="5" t="s">
        <v>924</v>
      </c>
      <c r="S237" t="s">
        <v>1098</v>
      </c>
      <c r="T237" s="2">
        <v>45146</v>
      </c>
      <c r="U237" s="2">
        <v>45146</v>
      </c>
      <c r="V237" t="s">
        <v>68</v>
      </c>
    </row>
    <row r="238" spans="1:22" x14ac:dyDescent="0.25">
      <c r="A238">
        <v>2023</v>
      </c>
      <c r="B238" s="2">
        <v>45017</v>
      </c>
      <c r="C238" s="2">
        <v>45107</v>
      </c>
      <c r="D238" t="s">
        <v>60</v>
      </c>
      <c r="E238">
        <v>1211</v>
      </c>
      <c r="F238" t="s">
        <v>1060</v>
      </c>
      <c r="G238" t="s">
        <v>185</v>
      </c>
      <c r="H238" t="s">
        <v>180</v>
      </c>
      <c r="I238" t="s">
        <v>61</v>
      </c>
      <c r="J238" t="s">
        <v>1061</v>
      </c>
      <c r="K238" s="6" t="s">
        <v>1062</v>
      </c>
      <c r="L238" s="2">
        <v>44927</v>
      </c>
      <c r="M238" s="2">
        <v>45289</v>
      </c>
      <c r="N238" t="s">
        <v>74</v>
      </c>
      <c r="O238" s="4">
        <v>13237</v>
      </c>
      <c r="P238" s="4">
        <f t="shared" ref="P238:P239" si="42">O238*11.9666</f>
        <v>158401.8842</v>
      </c>
      <c r="Q238" t="s">
        <v>67</v>
      </c>
      <c r="R238" s="5" t="s">
        <v>924</v>
      </c>
      <c r="S238" t="s">
        <v>1098</v>
      </c>
      <c r="T238" s="2">
        <v>45146</v>
      </c>
      <c r="U238" s="2">
        <v>45146</v>
      </c>
      <c r="V238" t="s">
        <v>68</v>
      </c>
    </row>
    <row r="239" spans="1:22" x14ac:dyDescent="0.25">
      <c r="A239">
        <v>2023</v>
      </c>
      <c r="B239" s="2">
        <v>45017</v>
      </c>
      <c r="C239" s="2">
        <v>45107</v>
      </c>
      <c r="D239" t="s">
        <v>60</v>
      </c>
      <c r="E239">
        <v>1211</v>
      </c>
      <c r="F239" t="s">
        <v>586</v>
      </c>
      <c r="G239" t="s">
        <v>185</v>
      </c>
      <c r="H239" t="s">
        <v>587</v>
      </c>
      <c r="I239" t="s">
        <v>62</v>
      </c>
      <c r="J239" t="s">
        <v>588</v>
      </c>
      <c r="K239" s="6" t="s">
        <v>589</v>
      </c>
      <c r="L239" s="2">
        <v>44927</v>
      </c>
      <c r="M239" s="2">
        <v>45289</v>
      </c>
      <c r="N239" t="s">
        <v>549</v>
      </c>
      <c r="O239" s="4">
        <v>13237</v>
      </c>
      <c r="P239" s="4">
        <f t="shared" si="42"/>
        <v>158401.8842</v>
      </c>
      <c r="Q239" t="s">
        <v>67</v>
      </c>
      <c r="R239" s="5" t="s">
        <v>924</v>
      </c>
      <c r="S239" t="s">
        <v>1098</v>
      </c>
      <c r="T239" s="2">
        <v>45146</v>
      </c>
      <c r="U239" s="2">
        <v>45146</v>
      </c>
      <c r="V239" t="s">
        <v>68</v>
      </c>
    </row>
    <row r="240" spans="1:22" x14ac:dyDescent="0.25">
      <c r="A240">
        <v>2023</v>
      </c>
      <c r="B240" s="2">
        <v>45017</v>
      </c>
      <c r="C240" s="2">
        <v>45107</v>
      </c>
      <c r="D240" t="s">
        <v>60</v>
      </c>
      <c r="E240">
        <v>1211</v>
      </c>
      <c r="F240" t="s">
        <v>586</v>
      </c>
      <c r="G240" t="s">
        <v>185</v>
      </c>
      <c r="H240" t="s">
        <v>587</v>
      </c>
      <c r="I240" t="s">
        <v>62</v>
      </c>
      <c r="J240" t="s">
        <v>1204</v>
      </c>
      <c r="K240" s="6" t="s">
        <v>1273</v>
      </c>
      <c r="L240" s="2">
        <v>45017</v>
      </c>
      <c r="M240" s="2">
        <v>45289</v>
      </c>
      <c r="N240" t="s">
        <v>1112</v>
      </c>
      <c r="O240" s="4">
        <v>13237</v>
      </c>
      <c r="P240" s="4">
        <f>O240*8.9666</f>
        <v>118690.8842</v>
      </c>
      <c r="Q240" t="s">
        <v>67</v>
      </c>
      <c r="R240" s="5" t="s">
        <v>924</v>
      </c>
      <c r="S240" t="s">
        <v>1098</v>
      </c>
      <c r="T240" s="2">
        <v>45146</v>
      </c>
      <c r="U240" s="2">
        <v>45146</v>
      </c>
      <c r="V240" t="s">
        <v>68</v>
      </c>
    </row>
    <row r="241" spans="1:22" x14ac:dyDescent="0.25">
      <c r="A241">
        <v>2023</v>
      </c>
      <c r="B241" s="2">
        <v>45017</v>
      </c>
      <c r="C241" s="2">
        <v>45107</v>
      </c>
      <c r="D241" t="s">
        <v>60</v>
      </c>
      <c r="E241">
        <v>1211</v>
      </c>
      <c r="F241" t="s">
        <v>985</v>
      </c>
      <c r="G241" t="s">
        <v>185</v>
      </c>
      <c r="H241" t="s">
        <v>986</v>
      </c>
      <c r="I241" t="s">
        <v>61</v>
      </c>
      <c r="J241" t="s">
        <v>987</v>
      </c>
      <c r="K241" s="6" t="s">
        <v>988</v>
      </c>
      <c r="L241" s="2">
        <v>44927</v>
      </c>
      <c r="M241" s="2">
        <v>45289</v>
      </c>
      <c r="N241" s="3" t="s">
        <v>74</v>
      </c>
      <c r="O241" s="4">
        <v>13237</v>
      </c>
      <c r="P241" s="4">
        <f t="shared" ref="P241" si="43">O241*11.9666</f>
        <v>158401.8842</v>
      </c>
      <c r="Q241" t="s">
        <v>67</v>
      </c>
      <c r="R241" s="5" t="s">
        <v>924</v>
      </c>
      <c r="S241" t="s">
        <v>1098</v>
      </c>
      <c r="T241" s="2">
        <v>45146</v>
      </c>
      <c r="U241" s="2">
        <v>45146</v>
      </c>
      <c r="V241" t="s">
        <v>68</v>
      </c>
    </row>
    <row r="242" spans="1:22" x14ac:dyDescent="0.25">
      <c r="A242">
        <v>2023</v>
      </c>
      <c r="B242" s="2">
        <v>45017</v>
      </c>
      <c r="C242" s="2">
        <v>45107</v>
      </c>
      <c r="D242" t="s">
        <v>60</v>
      </c>
      <c r="E242">
        <v>1211</v>
      </c>
      <c r="F242" t="s">
        <v>514</v>
      </c>
      <c r="G242" t="s">
        <v>515</v>
      </c>
      <c r="H242" t="s">
        <v>516</v>
      </c>
      <c r="I242" t="s">
        <v>61</v>
      </c>
      <c r="J242" t="s">
        <v>517</v>
      </c>
      <c r="K242" s="6" t="s">
        <v>1272</v>
      </c>
      <c r="L242" s="2">
        <v>45017</v>
      </c>
      <c r="M242" s="2">
        <v>45289</v>
      </c>
      <c r="N242" t="s">
        <v>186</v>
      </c>
      <c r="O242" s="4">
        <v>13237</v>
      </c>
      <c r="P242" s="4">
        <f>O242*8.9666</f>
        <v>118690.8842</v>
      </c>
      <c r="Q242" t="s">
        <v>67</v>
      </c>
      <c r="R242" s="5" t="s">
        <v>924</v>
      </c>
      <c r="S242" t="s">
        <v>1098</v>
      </c>
      <c r="T242" s="2">
        <v>45146</v>
      </c>
      <c r="U242" s="2">
        <v>45146</v>
      </c>
      <c r="V242" t="s">
        <v>68</v>
      </c>
    </row>
    <row r="243" spans="1:22" x14ac:dyDescent="0.25">
      <c r="A243">
        <v>2023</v>
      </c>
      <c r="B243" s="2">
        <v>45017</v>
      </c>
      <c r="C243" s="2">
        <v>45107</v>
      </c>
      <c r="D243" t="s">
        <v>60</v>
      </c>
      <c r="E243">
        <v>1211</v>
      </c>
      <c r="F243" t="s">
        <v>1029</v>
      </c>
      <c r="G243" t="s">
        <v>1030</v>
      </c>
      <c r="H243" t="s">
        <v>333</v>
      </c>
      <c r="I243" t="s">
        <v>61</v>
      </c>
      <c r="J243" t="s">
        <v>1031</v>
      </c>
      <c r="K243" s="6" t="s">
        <v>1032</v>
      </c>
      <c r="L243" s="2">
        <v>44927</v>
      </c>
      <c r="M243" s="2">
        <v>45289</v>
      </c>
      <c r="N243" s="3" t="s">
        <v>106</v>
      </c>
      <c r="O243" s="4">
        <v>16200</v>
      </c>
      <c r="P243" s="4">
        <f t="shared" ref="P243:P248" si="44">O243*11.9666</f>
        <v>193858.91999999998</v>
      </c>
      <c r="Q243" t="s">
        <v>67</v>
      </c>
      <c r="R243" s="5" t="s">
        <v>924</v>
      </c>
      <c r="S243" t="s">
        <v>1098</v>
      </c>
      <c r="T243" s="2">
        <v>45146</v>
      </c>
      <c r="U243" s="2">
        <v>45146</v>
      </c>
      <c r="V243" t="s">
        <v>68</v>
      </c>
    </row>
    <row r="244" spans="1:22" x14ac:dyDescent="0.25">
      <c r="A244">
        <v>2023</v>
      </c>
      <c r="B244" s="2">
        <v>45017</v>
      </c>
      <c r="C244" s="2">
        <v>45107</v>
      </c>
      <c r="D244" t="s">
        <v>60</v>
      </c>
      <c r="E244">
        <v>1211</v>
      </c>
      <c r="F244" t="s">
        <v>457</v>
      </c>
      <c r="G244" t="s">
        <v>208</v>
      </c>
      <c r="H244" t="s">
        <v>458</v>
      </c>
      <c r="I244" t="s">
        <v>61</v>
      </c>
      <c r="J244" t="s">
        <v>459</v>
      </c>
      <c r="K244" s="6" t="s">
        <v>460</v>
      </c>
      <c r="L244" s="2">
        <v>44927</v>
      </c>
      <c r="M244" s="2">
        <v>45289</v>
      </c>
      <c r="N244" t="s">
        <v>100</v>
      </c>
      <c r="O244" s="4">
        <v>16200</v>
      </c>
      <c r="P244" s="4">
        <f t="shared" si="44"/>
        <v>193858.91999999998</v>
      </c>
      <c r="Q244" t="s">
        <v>67</v>
      </c>
      <c r="R244" s="5" t="s">
        <v>924</v>
      </c>
      <c r="S244" t="s">
        <v>1098</v>
      </c>
      <c r="T244" s="2">
        <v>45146</v>
      </c>
      <c r="U244" s="2">
        <v>45146</v>
      </c>
      <c r="V244" t="s">
        <v>68</v>
      </c>
    </row>
    <row r="245" spans="1:22" x14ac:dyDescent="0.25">
      <c r="A245">
        <v>2023</v>
      </c>
      <c r="B245" s="2">
        <v>45017</v>
      </c>
      <c r="C245" s="2">
        <v>45107</v>
      </c>
      <c r="D245" t="s">
        <v>60</v>
      </c>
      <c r="E245">
        <v>1211</v>
      </c>
      <c r="F245" t="s">
        <v>872</v>
      </c>
      <c r="G245" t="s">
        <v>873</v>
      </c>
      <c r="H245" t="s">
        <v>874</v>
      </c>
      <c r="I245" t="s">
        <v>61</v>
      </c>
      <c r="J245" t="s">
        <v>875</v>
      </c>
      <c r="K245" s="6" t="s">
        <v>876</v>
      </c>
      <c r="L245" s="2">
        <v>44927</v>
      </c>
      <c r="M245" s="2">
        <v>45289</v>
      </c>
      <c r="N245" t="s">
        <v>744</v>
      </c>
      <c r="O245" s="4">
        <v>16200</v>
      </c>
      <c r="P245" s="4">
        <f t="shared" si="44"/>
        <v>193858.91999999998</v>
      </c>
      <c r="Q245" t="s">
        <v>67</v>
      </c>
      <c r="R245" s="5" t="s">
        <v>924</v>
      </c>
      <c r="S245" t="s">
        <v>1098</v>
      </c>
      <c r="T245" s="2">
        <v>45146</v>
      </c>
      <c r="U245" s="2">
        <v>45146</v>
      </c>
      <c r="V245" t="s">
        <v>68</v>
      </c>
    </row>
    <row r="246" spans="1:22" x14ac:dyDescent="0.25">
      <c r="A246">
        <v>2023</v>
      </c>
      <c r="B246" s="2">
        <v>45017</v>
      </c>
      <c r="C246" s="2">
        <v>45107</v>
      </c>
      <c r="D246" t="s">
        <v>60</v>
      </c>
      <c r="E246">
        <v>1211</v>
      </c>
      <c r="F246" t="s">
        <v>940</v>
      </c>
      <c r="G246" t="s">
        <v>681</v>
      </c>
      <c r="H246" t="s">
        <v>682</v>
      </c>
      <c r="I246" t="s">
        <v>61</v>
      </c>
      <c r="J246" t="s">
        <v>941</v>
      </c>
      <c r="K246" s="6" t="s">
        <v>942</v>
      </c>
      <c r="L246" s="2">
        <v>44927</v>
      </c>
      <c r="M246" s="2">
        <v>45289</v>
      </c>
      <c r="N246" s="3" t="s">
        <v>744</v>
      </c>
      <c r="O246" s="4">
        <v>16200</v>
      </c>
      <c r="P246" s="4">
        <f t="shared" si="44"/>
        <v>193858.91999999998</v>
      </c>
      <c r="Q246" t="s">
        <v>67</v>
      </c>
      <c r="R246" s="5" t="s">
        <v>924</v>
      </c>
      <c r="S246" t="s">
        <v>1098</v>
      </c>
      <c r="T246" s="2">
        <v>45146</v>
      </c>
      <c r="U246" s="2">
        <v>45146</v>
      </c>
      <c r="V246" t="s">
        <v>68</v>
      </c>
    </row>
    <row r="247" spans="1:22" x14ac:dyDescent="0.25">
      <c r="A247">
        <v>2023</v>
      </c>
      <c r="B247" s="2">
        <v>45017</v>
      </c>
      <c r="C247" s="2">
        <v>45107</v>
      </c>
      <c r="D247" t="s">
        <v>60</v>
      </c>
      <c r="E247">
        <v>1211</v>
      </c>
      <c r="F247" t="s">
        <v>680</v>
      </c>
      <c r="G247" t="s">
        <v>681</v>
      </c>
      <c r="H247" t="s">
        <v>682</v>
      </c>
      <c r="I247" t="s">
        <v>61</v>
      </c>
      <c r="J247" t="s">
        <v>683</v>
      </c>
      <c r="K247" s="6" t="s">
        <v>684</v>
      </c>
      <c r="L247" s="2">
        <v>44927</v>
      </c>
      <c r="M247" s="2">
        <v>45289</v>
      </c>
      <c r="N247" t="s">
        <v>523</v>
      </c>
      <c r="O247" s="4">
        <v>11480</v>
      </c>
      <c r="P247" s="4">
        <f t="shared" si="44"/>
        <v>137376.568</v>
      </c>
      <c r="Q247" t="s">
        <v>67</v>
      </c>
      <c r="R247" s="5" t="s">
        <v>924</v>
      </c>
      <c r="S247" t="s">
        <v>1098</v>
      </c>
      <c r="T247" s="2">
        <v>45146</v>
      </c>
      <c r="U247" s="2">
        <v>45146</v>
      </c>
      <c r="V247" t="s">
        <v>68</v>
      </c>
    </row>
    <row r="248" spans="1:22" x14ac:dyDescent="0.25">
      <c r="A248">
        <v>2023</v>
      </c>
      <c r="B248" s="2">
        <v>45017</v>
      </c>
      <c r="C248" s="2">
        <v>45107</v>
      </c>
      <c r="D248" t="s">
        <v>60</v>
      </c>
      <c r="E248">
        <v>1211</v>
      </c>
      <c r="F248" t="s">
        <v>978</v>
      </c>
      <c r="G248" t="s">
        <v>345</v>
      </c>
      <c r="H248" t="s">
        <v>979</v>
      </c>
      <c r="I248" t="s">
        <v>61</v>
      </c>
      <c r="J248" t="s">
        <v>980</v>
      </c>
      <c r="K248" s="6" t="s">
        <v>981</v>
      </c>
      <c r="L248" s="2">
        <v>44927</v>
      </c>
      <c r="M248" s="2">
        <v>45289</v>
      </c>
      <c r="N248" t="s">
        <v>106</v>
      </c>
      <c r="O248" s="4">
        <v>16200</v>
      </c>
      <c r="P248" s="4">
        <f t="shared" si="44"/>
        <v>193858.91999999998</v>
      </c>
      <c r="Q248" t="s">
        <v>67</v>
      </c>
      <c r="R248" s="5" t="s">
        <v>924</v>
      </c>
      <c r="S248" t="s">
        <v>1098</v>
      </c>
      <c r="T248" s="2">
        <v>45146</v>
      </c>
      <c r="U248" s="2">
        <v>45146</v>
      </c>
      <c r="V248" t="s">
        <v>68</v>
      </c>
    </row>
    <row r="249" spans="1:22" x14ac:dyDescent="0.25">
      <c r="A249">
        <v>2023</v>
      </c>
      <c r="B249" s="2">
        <v>45017</v>
      </c>
      <c r="C249" s="2">
        <v>45107</v>
      </c>
      <c r="D249" t="s">
        <v>60</v>
      </c>
      <c r="E249">
        <v>1211</v>
      </c>
      <c r="F249" t="s">
        <v>641</v>
      </c>
      <c r="G249" t="s">
        <v>345</v>
      </c>
      <c r="H249" t="s">
        <v>642</v>
      </c>
      <c r="I249" t="s">
        <v>62</v>
      </c>
      <c r="J249" t="s">
        <v>643</v>
      </c>
      <c r="K249" s="5" t="s">
        <v>644</v>
      </c>
      <c r="L249" s="2">
        <v>44973</v>
      </c>
      <c r="M249" s="2">
        <v>45061</v>
      </c>
      <c r="N249" t="s">
        <v>74</v>
      </c>
      <c r="O249" s="4">
        <v>13237</v>
      </c>
      <c r="P249" s="4">
        <v>39711</v>
      </c>
      <c r="Q249" t="s">
        <v>67</v>
      </c>
      <c r="R249" s="5" t="s">
        <v>924</v>
      </c>
      <c r="S249" t="s">
        <v>1098</v>
      </c>
      <c r="T249" s="2">
        <v>45146</v>
      </c>
      <c r="U249" s="2">
        <v>45146</v>
      </c>
      <c r="V249" t="s">
        <v>68</v>
      </c>
    </row>
    <row r="250" spans="1:22" x14ac:dyDescent="0.25">
      <c r="A250">
        <v>2023</v>
      </c>
      <c r="B250" s="2">
        <v>45017</v>
      </c>
      <c r="C250" s="2">
        <v>45107</v>
      </c>
      <c r="D250" t="s">
        <v>60</v>
      </c>
      <c r="E250">
        <v>1211</v>
      </c>
      <c r="F250" t="s">
        <v>641</v>
      </c>
      <c r="G250" t="s">
        <v>345</v>
      </c>
      <c r="H250" t="s">
        <v>642</v>
      </c>
      <c r="I250" t="s">
        <v>62</v>
      </c>
      <c r="J250" t="s">
        <v>645</v>
      </c>
      <c r="K250" s="6" t="s">
        <v>1271</v>
      </c>
      <c r="L250" s="2">
        <v>45017</v>
      </c>
      <c r="M250" s="2">
        <v>45289</v>
      </c>
      <c r="N250" t="s">
        <v>1104</v>
      </c>
      <c r="O250" s="4">
        <v>16200</v>
      </c>
      <c r="P250" s="4">
        <f>O250*8.9666</f>
        <v>145258.91999999998</v>
      </c>
      <c r="Q250" t="s">
        <v>67</v>
      </c>
      <c r="R250" s="5" t="s">
        <v>924</v>
      </c>
      <c r="S250" t="s">
        <v>1098</v>
      </c>
      <c r="T250" s="2">
        <v>45146</v>
      </c>
      <c r="U250" s="2">
        <v>45146</v>
      </c>
      <c r="V250" t="s">
        <v>68</v>
      </c>
    </row>
    <row r="251" spans="1:22" x14ac:dyDescent="0.25">
      <c r="A251">
        <v>2023</v>
      </c>
      <c r="B251" s="2">
        <v>45017</v>
      </c>
      <c r="C251" s="2">
        <v>45107</v>
      </c>
      <c r="D251" t="s">
        <v>60</v>
      </c>
      <c r="E251">
        <v>1211</v>
      </c>
      <c r="F251" t="s">
        <v>508</v>
      </c>
      <c r="G251" t="s">
        <v>345</v>
      </c>
      <c r="H251" t="s">
        <v>509</v>
      </c>
      <c r="I251" t="s">
        <v>61</v>
      </c>
      <c r="J251" t="s">
        <v>510</v>
      </c>
      <c r="K251" s="6" t="s">
        <v>1270</v>
      </c>
      <c r="L251" s="2">
        <v>45017</v>
      </c>
      <c r="M251" s="2">
        <v>45289</v>
      </c>
      <c r="N251" t="s">
        <v>186</v>
      </c>
      <c r="O251" s="4">
        <v>13237</v>
      </c>
      <c r="P251" s="4">
        <f>O251*8.9666</f>
        <v>118690.8842</v>
      </c>
      <c r="Q251" t="s">
        <v>67</v>
      </c>
      <c r="R251" s="5" t="s">
        <v>924</v>
      </c>
      <c r="S251" t="s">
        <v>1098</v>
      </c>
      <c r="T251" s="2">
        <v>45146</v>
      </c>
      <c r="U251" s="2">
        <v>45146</v>
      </c>
      <c r="V251" t="s">
        <v>68</v>
      </c>
    </row>
    <row r="252" spans="1:22" x14ac:dyDescent="0.25">
      <c r="A252">
        <v>2023</v>
      </c>
      <c r="B252" s="2">
        <v>45017</v>
      </c>
      <c r="C252" s="2">
        <v>45107</v>
      </c>
      <c r="D252" t="s">
        <v>60</v>
      </c>
      <c r="E252">
        <v>1211</v>
      </c>
      <c r="F252" t="s">
        <v>416</v>
      </c>
      <c r="G252" t="s">
        <v>345</v>
      </c>
      <c r="H252" t="s">
        <v>121</v>
      </c>
      <c r="I252" t="s">
        <v>61</v>
      </c>
      <c r="J252" t="s">
        <v>521</v>
      </c>
      <c r="K252" s="6" t="s">
        <v>522</v>
      </c>
      <c r="L252" s="2">
        <v>44927</v>
      </c>
      <c r="M252" s="2">
        <v>45289</v>
      </c>
      <c r="N252" t="s">
        <v>523</v>
      </c>
      <c r="O252" s="4">
        <v>13237</v>
      </c>
      <c r="P252" s="4">
        <f t="shared" ref="P252:P254" si="45">O252*11.9666</f>
        <v>158401.8842</v>
      </c>
      <c r="Q252" t="s">
        <v>67</v>
      </c>
      <c r="R252" s="5" t="s">
        <v>924</v>
      </c>
      <c r="S252" t="s">
        <v>1098</v>
      </c>
      <c r="T252" s="2">
        <v>45146</v>
      </c>
      <c r="U252" s="2">
        <v>45146</v>
      </c>
      <c r="V252" t="s">
        <v>68</v>
      </c>
    </row>
    <row r="253" spans="1:22" x14ac:dyDescent="0.25">
      <c r="A253">
        <v>2023</v>
      </c>
      <c r="B253" s="2">
        <v>45017</v>
      </c>
      <c r="C253" s="2">
        <v>45107</v>
      </c>
      <c r="D253" t="s">
        <v>60</v>
      </c>
      <c r="E253">
        <v>1211</v>
      </c>
      <c r="F253" t="s">
        <v>532</v>
      </c>
      <c r="G253" t="s">
        <v>1146</v>
      </c>
      <c r="H253" t="s">
        <v>131</v>
      </c>
      <c r="I253" t="s">
        <v>61</v>
      </c>
      <c r="J253" t="s">
        <v>533</v>
      </c>
      <c r="K253" s="8" t="s">
        <v>534</v>
      </c>
      <c r="L253" s="2">
        <v>44927</v>
      </c>
      <c r="M253" s="2">
        <v>45289</v>
      </c>
      <c r="N253" t="s">
        <v>186</v>
      </c>
      <c r="O253" s="4">
        <v>13237</v>
      </c>
      <c r="P253" s="4">
        <f t="shared" si="45"/>
        <v>158401.8842</v>
      </c>
      <c r="Q253" t="s">
        <v>67</v>
      </c>
      <c r="R253" s="5" t="s">
        <v>924</v>
      </c>
      <c r="S253" t="s">
        <v>1098</v>
      </c>
      <c r="T253" s="2">
        <v>45146</v>
      </c>
      <c r="U253" s="2">
        <v>45146</v>
      </c>
      <c r="V253" t="s">
        <v>68</v>
      </c>
    </row>
    <row r="254" spans="1:22" x14ac:dyDescent="0.25">
      <c r="A254">
        <v>2023</v>
      </c>
      <c r="B254" s="2">
        <v>45017</v>
      </c>
      <c r="C254" s="2">
        <v>45107</v>
      </c>
      <c r="D254" t="s">
        <v>60</v>
      </c>
      <c r="E254">
        <v>1211</v>
      </c>
      <c r="F254" t="s">
        <v>792</v>
      </c>
      <c r="G254" t="s">
        <v>1146</v>
      </c>
      <c r="H254" t="s">
        <v>174</v>
      </c>
      <c r="I254" t="s">
        <v>62</v>
      </c>
      <c r="J254" t="s">
        <v>793</v>
      </c>
      <c r="K254" s="6" t="s">
        <v>794</v>
      </c>
      <c r="L254" s="2">
        <v>44927</v>
      </c>
      <c r="M254" s="2">
        <v>45289</v>
      </c>
      <c r="N254" t="s">
        <v>523</v>
      </c>
      <c r="O254" s="4">
        <v>11480</v>
      </c>
      <c r="P254" s="4">
        <f t="shared" si="45"/>
        <v>137376.568</v>
      </c>
      <c r="Q254" t="s">
        <v>67</v>
      </c>
      <c r="R254" s="5" t="s">
        <v>924</v>
      </c>
      <c r="S254" t="s">
        <v>1098</v>
      </c>
      <c r="T254" s="2">
        <v>45146</v>
      </c>
      <c r="U254" s="2">
        <v>45146</v>
      </c>
      <c r="V254" t="s">
        <v>68</v>
      </c>
    </row>
    <row r="255" spans="1:22" x14ac:dyDescent="0.25">
      <c r="A255">
        <v>2023</v>
      </c>
      <c r="B255" s="2">
        <v>45017</v>
      </c>
      <c r="C255" s="2">
        <v>45107</v>
      </c>
      <c r="D255" t="s">
        <v>60</v>
      </c>
      <c r="E255">
        <v>1211</v>
      </c>
      <c r="F255" t="s">
        <v>1207</v>
      </c>
      <c r="G255" t="s">
        <v>1205</v>
      </c>
      <c r="H255" t="s">
        <v>1206</v>
      </c>
      <c r="I255" t="s">
        <v>61</v>
      </c>
      <c r="J255" t="s">
        <v>339</v>
      </c>
      <c r="K255" s="8" t="s">
        <v>1227</v>
      </c>
      <c r="L255" s="2">
        <v>45093</v>
      </c>
      <c r="M255" s="2">
        <v>45289</v>
      </c>
      <c r="N255" t="s">
        <v>1103</v>
      </c>
      <c r="O255" s="4">
        <v>18700</v>
      </c>
      <c r="P255" s="4">
        <f>O255*5.9666+O255/30*15</f>
        <v>120925.42</v>
      </c>
      <c r="Q255" t="s">
        <v>67</v>
      </c>
      <c r="R255" s="5" t="s">
        <v>924</v>
      </c>
      <c r="S255" t="s">
        <v>1098</v>
      </c>
      <c r="T255" s="2">
        <v>45146</v>
      </c>
      <c r="U255" s="2">
        <v>45146</v>
      </c>
      <c r="V255" t="s">
        <v>68</v>
      </c>
    </row>
    <row r="256" spans="1:22" x14ac:dyDescent="0.25">
      <c r="A256">
        <v>2023</v>
      </c>
      <c r="B256" s="2">
        <v>45017</v>
      </c>
      <c r="C256" s="2">
        <v>45107</v>
      </c>
      <c r="D256" t="s">
        <v>60</v>
      </c>
      <c r="E256">
        <v>1211</v>
      </c>
      <c r="F256" t="s">
        <v>355</v>
      </c>
      <c r="G256" t="s">
        <v>117</v>
      </c>
      <c r="H256" t="s">
        <v>356</v>
      </c>
      <c r="I256" t="s">
        <v>61</v>
      </c>
      <c r="J256" t="s">
        <v>357</v>
      </c>
      <c r="K256" s="6" t="s">
        <v>358</v>
      </c>
      <c r="L256" s="2">
        <v>44927</v>
      </c>
      <c r="M256" s="2">
        <v>45289</v>
      </c>
      <c r="N256" s="3" t="s">
        <v>359</v>
      </c>
      <c r="O256" s="4">
        <v>13237</v>
      </c>
      <c r="P256" s="4">
        <f t="shared" ref="P256:P264" si="46">O256*11.9666</f>
        <v>158401.8842</v>
      </c>
      <c r="Q256" t="s">
        <v>67</v>
      </c>
      <c r="R256" s="5" t="s">
        <v>924</v>
      </c>
      <c r="S256" t="s">
        <v>1098</v>
      </c>
      <c r="T256" s="2">
        <v>45146</v>
      </c>
      <c r="U256" s="2">
        <v>45146</v>
      </c>
      <c r="V256" t="s">
        <v>68</v>
      </c>
    </row>
    <row r="257" spans="1:22" x14ac:dyDescent="0.25">
      <c r="A257">
        <v>2023</v>
      </c>
      <c r="B257" s="2">
        <v>45017</v>
      </c>
      <c r="C257" s="2">
        <v>45107</v>
      </c>
      <c r="D257" t="s">
        <v>60</v>
      </c>
      <c r="E257">
        <v>1211</v>
      </c>
      <c r="F257" t="s">
        <v>1036</v>
      </c>
      <c r="G257" t="s">
        <v>788</v>
      </c>
      <c r="H257" t="s">
        <v>1037</v>
      </c>
      <c r="I257" t="s">
        <v>62</v>
      </c>
      <c r="J257" t="s">
        <v>1038</v>
      </c>
      <c r="K257" s="6" t="s">
        <v>1039</v>
      </c>
      <c r="L257" s="2">
        <v>44927</v>
      </c>
      <c r="M257" s="2">
        <v>45289</v>
      </c>
      <c r="N257" t="s">
        <v>74</v>
      </c>
      <c r="O257" s="4">
        <v>13237</v>
      </c>
      <c r="P257" s="4">
        <f t="shared" si="46"/>
        <v>158401.8842</v>
      </c>
      <c r="Q257" t="s">
        <v>67</v>
      </c>
      <c r="R257" s="5" t="s">
        <v>924</v>
      </c>
      <c r="S257" t="s">
        <v>1098</v>
      </c>
      <c r="T257" s="2">
        <v>45146</v>
      </c>
      <c r="U257" s="2">
        <v>45146</v>
      </c>
      <c r="V257" t="s">
        <v>68</v>
      </c>
    </row>
    <row r="258" spans="1:22" x14ac:dyDescent="0.25">
      <c r="A258">
        <v>2023</v>
      </c>
      <c r="B258" s="2">
        <v>45017</v>
      </c>
      <c r="C258" s="2">
        <v>45107</v>
      </c>
      <c r="D258" t="s">
        <v>60</v>
      </c>
      <c r="E258">
        <v>1211</v>
      </c>
      <c r="F258" t="s">
        <v>787</v>
      </c>
      <c r="G258" t="s">
        <v>788</v>
      </c>
      <c r="H258" t="s">
        <v>789</v>
      </c>
      <c r="I258" t="s">
        <v>62</v>
      </c>
      <c r="J258" t="s">
        <v>790</v>
      </c>
      <c r="K258" s="6" t="s">
        <v>791</v>
      </c>
      <c r="L258" s="2">
        <v>44927</v>
      </c>
      <c r="M258" s="2">
        <v>45289</v>
      </c>
      <c r="N258" s="3" t="s">
        <v>523</v>
      </c>
      <c r="O258" s="4">
        <v>11480</v>
      </c>
      <c r="P258" s="4">
        <f t="shared" si="46"/>
        <v>137376.568</v>
      </c>
      <c r="Q258" t="s">
        <v>67</v>
      </c>
      <c r="R258" s="5" t="s">
        <v>924</v>
      </c>
      <c r="S258" t="s">
        <v>1098</v>
      </c>
      <c r="T258" s="2">
        <v>45146</v>
      </c>
      <c r="U258" s="2">
        <v>45146</v>
      </c>
      <c r="V258" t="s">
        <v>68</v>
      </c>
    </row>
    <row r="259" spans="1:22" x14ac:dyDescent="0.25">
      <c r="A259">
        <v>2023</v>
      </c>
      <c r="B259" s="2">
        <v>45017</v>
      </c>
      <c r="C259" s="2">
        <v>45107</v>
      </c>
      <c r="D259" t="s">
        <v>60</v>
      </c>
      <c r="E259">
        <v>1211</v>
      </c>
      <c r="F259" t="s">
        <v>593</v>
      </c>
      <c r="G259" t="s">
        <v>174</v>
      </c>
      <c r="H259" t="s">
        <v>594</v>
      </c>
      <c r="I259" t="s">
        <v>61</v>
      </c>
      <c r="J259" t="s">
        <v>595</v>
      </c>
      <c r="K259" s="6" t="s">
        <v>596</v>
      </c>
      <c r="L259" s="2">
        <v>44927</v>
      </c>
      <c r="M259" s="2">
        <v>45289</v>
      </c>
      <c r="N259" t="s">
        <v>549</v>
      </c>
      <c r="O259" s="4">
        <v>13237</v>
      </c>
      <c r="P259" s="4">
        <f t="shared" si="46"/>
        <v>158401.8842</v>
      </c>
      <c r="Q259" t="s">
        <v>67</v>
      </c>
      <c r="R259" s="5" t="s">
        <v>924</v>
      </c>
      <c r="S259" t="s">
        <v>1098</v>
      </c>
      <c r="T259" s="2">
        <v>45146</v>
      </c>
      <c r="U259" s="2">
        <v>45146</v>
      </c>
      <c r="V259" t="s">
        <v>68</v>
      </c>
    </row>
    <row r="260" spans="1:22" x14ac:dyDescent="0.25">
      <c r="A260">
        <v>2023</v>
      </c>
      <c r="B260" s="2">
        <v>45017</v>
      </c>
      <c r="C260" s="2">
        <v>45107</v>
      </c>
      <c r="D260" t="s">
        <v>60</v>
      </c>
      <c r="E260">
        <v>1211</v>
      </c>
      <c r="F260" t="s">
        <v>1079</v>
      </c>
      <c r="G260" t="s">
        <v>174</v>
      </c>
      <c r="H260" t="s">
        <v>1080</v>
      </c>
      <c r="I260" t="s">
        <v>61</v>
      </c>
      <c r="J260" t="s">
        <v>1081</v>
      </c>
      <c r="K260" s="6" t="s">
        <v>1082</v>
      </c>
      <c r="L260" s="2">
        <v>44927</v>
      </c>
      <c r="M260" s="2">
        <v>45289</v>
      </c>
      <c r="N260" t="s">
        <v>74</v>
      </c>
      <c r="O260" s="4">
        <v>13237</v>
      </c>
      <c r="P260" s="4">
        <f t="shared" si="46"/>
        <v>158401.8842</v>
      </c>
      <c r="Q260" t="s">
        <v>67</v>
      </c>
      <c r="R260" s="5" t="s">
        <v>924</v>
      </c>
      <c r="S260" t="s">
        <v>1098</v>
      </c>
      <c r="T260" s="2">
        <v>45146</v>
      </c>
      <c r="U260" s="2">
        <v>45146</v>
      </c>
      <c r="V260" t="s">
        <v>68</v>
      </c>
    </row>
    <row r="261" spans="1:22" x14ac:dyDescent="0.25">
      <c r="A261">
        <v>2023</v>
      </c>
      <c r="B261" s="2">
        <v>45017</v>
      </c>
      <c r="C261" s="2">
        <v>45107</v>
      </c>
      <c r="D261" t="s">
        <v>60</v>
      </c>
      <c r="E261">
        <v>1211</v>
      </c>
      <c r="F261" t="s">
        <v>130</v>
      </c>
      <c r="G261" t="s">
        <v>174</v>
      </c>
      <c r="H261" t="s">
        <v>131</v>
      </c>
      <c r="I261" t="s">
        <v>61</v>
      </c>
      <c r="J261" t="s">
        <v>132</v>
      </c>
      <c r="K261" s="6" t="s">
        <v>133</v>
      </c>
      <c r="L261" s="2">
        <v>44927</v>
      </c>
      <c r="M261" s="2">
        <v>45289</v>
      </c>
      <c r="N261" t="s">
        <v>66</v>
      </c>
      <c r="O261" s="4">
        <v>13237</v>
      </c>
      <c r="P261" s="4">
        <f t="shared" si="46"/>
        <v>158401.8842</v>
      </c>
      <c r="Q261" t="s">
        <v>67</v>
      </c>
      <c r="R261" s="5" t="s">
        <v>924</v>
      </c>
      <c r="S261" t="s">
        <v>1098</v>
      </c>
      <c r="T261" s="2">
        <v>45146</v>
      </c>
      <c r="U261" s="2">
        <v>45146</v>
      </c>
      <c r="V261" t="s">
        <v>68</v>
      </c>
    </row>
    <row r="262" spans="1:22" x14ac:dyDescent="0.25">
      <c r="A262">
        <v>2023</v>
      </c>
      <c r="B262" s="2">
        <v>45017</v>
      </c>
      <c r="C262" s="2">
        <v>45107</v>
      </c>
      <c r="D262" t="s">
        <v>60</v>
      </c>
      <c r="E262">
        <v>1211</v>
      </c>
      <c r="F262" t="s">
        <v>733</v>
      </c>
      <c r="G262" t="s">
        <v>174</v>
      </c>
      <c r="H262" t="s">
        <v>734</v>
      </c>
      <c r="I262" t="s">
        <v>61</v>
      </c>
      <c r="J262" t="s">
        <v>735</v>
      </c>
      <c r="K262" s="6" t="s">
        <v>736</v>
      </c>
      <c r="L262" s="2">
        <v>44927</v>
      </c>
      <c r="M262" s="2">
        <v>45289</v>
      </c>
      <c r="N262" s="3" t="s">
        <v>523</v>
      </c>
      <c r="O262" s="4">
        <v>11480</v>
      </c>
      <c r="P262" s="4">
        <f t="shared" si="46"/>
        <v>137376.568</v>
      </c>
      <c r="Q262" t="s">
        <v>67</v>
      </c>
      <c r="R262" s="5" t="s">
        <v>924</v>
      </c>
      <c r="S262" t="s">
        <v>1098</v>
      </c>
      <c r="T262" s="2">
        <v>45146</v>
      </c>
      <c r="U262" s="2">
        <v>45146</v>
      </c>
      <c r="V262" t="s">
        <v>68</v>
      </c>
    </row>
    <row r="263" spans="1:22" x14ac:dyDescent="0.25">
      <c r="A263">
        <v>2023</v>
      </c>
      <c r="B263" s="2">
        <v>45017</v>
      </c>
      <c r="C263" s="2">
        <v>45107</v>
      </c>
      <c r="D263" t="s">
        <v>60</v>
      </c>
      <c r="E263">
        <v>1211</v>
      </c>
      <c r="F263" t="s">
        <v>1012</v>
      </c>
      <c r="G263" t="s">
        <v>149</v>
      </c>
      <c r="H263" t="s">
        <v>247</v>
      </c>
      <c r="I263" t="s">
        <v>62</v>
      </c>
      <c r="J263" t="s">
        <v>1013</v>
      </c>
      <c r="K263" s="6" t="s">
        <v>1014</v>
      </c>
      <c r="L263" s="2">
        <v>44927</v>
      </c>
      <c r="M263" s="2">
        <v>45289</v>
      </c>
      <c r="N263" s="3" t="s">
        <v>74</v>
      </c>
      <c r="O263" s="4">
        <v>13237</v>
      </c>
      <c r="P263" s="4">
        <f t="shared" si="46"/>
        <v>158401.8842</v>
      </c>
      <c r="Q263" t="s">
        <v>67</v>
      </c>
      <c r="R263" s="5" t="s">
        <v>924</v>
      </c>
      <c r="S263" t="s">
        <v>1098</v>
      </c>
      <c r="T263" s="2">
        <v>45146</v>
      </c>
      <c r="U263" s="2">
        <v>45146</v>
      </c>
      <c r="V263" t="s">
        <v>68</v>
      </c>
    </row>
    <row r="264" spans="1:22" x14ac:dyDescent="0.25">
      <c r="A264">
        <v>2023</v>
      </c>
      <c r="B264" s="2">
        <v>45017</v>
      </c>
      <c r="C264" s="2">
        <v>45107</v>
      </c>
      <c r="D264" t="s">
        <v>60</v>
      </c>
      <c r="E264">
        <v>1211</v>
      </c>
      <c r="F264" t="s">
        <v>915</v>
      </c>
      <c r="G264" t="s">
        <v>149</v>
      </c>
      <c r="H264" t="s">
        <v>97</v>
      </c>
      <c r="I264" t="s">
        <v>61</v>
      </c>
      <c r="J264" t="s">
        <v>916</v>
      </c>
      <c r="K264" s="6" t="s">
        <v>917</v>
      </c>
      <c r="L264" s="2">
        <v>44927</v>
      </c>
      <c r="M264" s="2">
        <v>45289</v>
      </c>
      <c r="N264" t="s">
        <v>523</v>
      </c>
      <c r="O264" s="4">
        <v>11480</v>
      </c>
      <c r="P264" s="4">
        <f t="shared" si="46"/>
        <v>137376.568</v>
      </c>
      <c r="Q264" t="s">
        <v>67</v>
      </c>
      <c r="R264" s="5" t="s">
        <v>924</v>
      </c>
      <c r="S264" t="s">
        <v>1098</v>
      </c>
      <c r="T264" s="2">
        <v>45146</v>
      </c>
      <c r="U264" s="2">
        <v>45146</v>
      </c>
      <c r="V264" t="s">
        <v>68</v>
      </c>
    </row>
    <row r="265" spans="1:22" x14ac:dyDescent="0.25">
      <c r="A265">
        <v>2023</v>
      </c>
      <c r="B265" s="2">
        <v>45017</v>
      </c>
      <c r="C265" s="2">
        <v>45107</v>
      </c>
      <c r="D265" t="s">
        <v>60</v>
      </c>
      <c r="E265">
        <v>1211</v>
      </c>
      <c r="F265" t="s">
        <v>493</v>
      </c>
      <c r="G265" t="s">
        <v>149</v>
      </c>
      <c r="H265" t="s">
        <v>121</v>
      </c>
      <c r="I265" t="s">
        <v>61</v>
      </c>
      <c r="J265" t="s">
        <v>494</v>
      </c>
      <c r="K265" s="6" t="s">
        <v>1269</v>
      </c>
      <c r="L265" s="2">
        <v>45017</v>
      </c>
      <c r="M265" s="2">
        <v>45289</v>
      </c>
      <c r="N265" t="s">
        <v>415</v>
      </c>
      <c r="O265" s="4">
        <v>13237</v>
      </c>
      <c r="P265" s="4">
        <f>O265*8.9666</f>
        <v>118690.8842</v>
      </c>
      <c r="Q265" t="s">
        <v>67</v>
      </c>
      <c r="R265" s="5" t="s">
        <v>924</v>
      </c>
      <c r="S265" t="s">
        <v>1098</v>
      </c>
      <c r="T265" s="2">
        <v>45146</v>
      </c>
      <c r="U265" s="2">
        <v>45146</v>
      </c>
      <c r="V265" t="s">
        <v>68</v>
      </c>
    </row>
    <row r="266" spans="1:22" x14ac:dyDescent="0.25">
      <c r="A266">
        <v>2023</v>
      </c>
      <c r="B266" s="2">
        <v>45017</v>
      </c>
      <c r="C266" s="2">
        <v>45107</v>
      </c>
      <c r="D266" t="s">
        <v>60</v>
      </c>
      <c r="E266">
        <v>1211</v>
      </c>
      <c r="F266" t="s">
        <v>1022</v>
      </c>
      <c r="G266" t="s">
        <v>149</v>
      </c>
      <c r="H266" t="s">
        <v>986</v>
      </c>
      <c r="I266" t="s">
        <v>62</v>
      </c>
      <c r="J266" t="s">
        <v>1023</v>
      </c>
      <c r="K266" s="6" t="s">
        <v>1024</v>
      </c>
      <c r="L266" s="2">
        <v>44927</v>
      </c>
      <c r="M266" s="2">
        <v>45289</v>
      </c>
      <c r="N266" t="s">
        <v>1025</v>
      </c>
      <c r="O266" s="4">
        <v>13237</v>
      </c>
      <c r="P266" s="4">
        <f t="shared" ref="P266:P271" si="47">O266*11.9666</f>
        <v>158401.8842</v>
      </c>
      <c r="Q266" t="s">
        <v>67</v>
      </c>
      <c r="R266" s="5" t="s">
        <v>924</v>
      </c>
      <c r="S266" t="s">
        <v>1098</v>
      </c>
      <c r="T266" s="2">
        <v>45146</v>
      </c>
      <c r="U266" s="2">
        <v>45146</v>
      </c>
      <c r="V266" t="s">
        <v>68</v>
      </c>
    </row>
    <row r="267" spans="1:22" x14ac:dyDescent="0.25">
      <c r="A267">
        <v>2023</v>
      </c>
      <c r="B267" s="2">
        <v>45017</v>
      </c>
      <c r="C267" s="2">
        <v>45107</v>
      </c>
      <c r="D267" t="s">
        <v>60</v>
      </c>
      <c r="E267">
        <v>1211</v>
      </c>
      <c r="F267" t="s">
        <v>889</v>
      </c>
      <c r="G267" t="s">
        <v>263</v>
      </c>
      <c r="H267" t="s">
        <v>353</v>
      </c>
      <c r="I267" t="s">
        <v>61</v>
      </c>
      <c r="J267" t="s">
        <v>890</v>
      </c>
      <c r="K267" s="6" t="s">
        <v>891</v>
      </c>
      <c r="L267" s="2">
        <v>44927</v>
      </c>
      <c r="M267" s="2">
        <v>45289</v>
      </c>
      <c r="N267" t="s">
        <v>744</v>
      </c>
      <c r="O267" s="4">
        <v>16200</v>
      </c>
      <c r="P267" s="4">
        <f t="shared" si="47"/>
        <v>193858.91999999998</v>
      </c>
      <c r="Q267" t="s">
        <v>67</v>
      </c>
      <c r="R267" s="5" t="s">
        <v>924</v>
      </c>
      <c r="S267" t="s">
        <v>1098</v>
      </c>
      <c r="T267" s="2">
        <v>45146</v>
      </c>
      <c r="U267" s="2">
        <v>45146</v>
      </c>
      <c r="V267" t="s">
        <v>68</v>
      </c>
    </row>
    <row r="268" spans="1:22" x14ac:dyDescent="0.25">
      <c r="A268">
        <v>2023</v>
      </c>
      <c r="B268" s="2">
        <v>45017</v>
      </c>
      <c r="C268" s="2">
        <v>45107</v>
      </c>
      <c r="D268" t="s">
        <v>60</v>
      </c>
      <c r="E268">
        <v>1211</v>
      </c>
      <c r="F268" t="s">
        <v>1003</v>
      </c>
      <c r="G268" t="s">
        <v>263</v>
      </c>
      <c r="H268" t="s">
        <v>667</v>
      </c>
      <c r="I268" t="s">
        <v>61</v>
      </c>
      <c r="J268" t="s">
        <v>773</v>
      </c>
      <c r="K268" s="6" t="s">
        <v>1004</v>
      </c>
      <c r="L268" s="2">
        <v>44927</v>
      </c>
      <c r="M268" s="2">
        <v>45289</v>
      </c>
      <c r="N268" s="3" t="s">
        <v>74</v>
      </c>
      <c r="O268" s="4">
        <v>13237</v>
      </c>
      <c r="P268" s="4">
        <f t="shared" si="47"/>
        <v>158401.8842</v>
      </c>
      <c r="Q268" t="s">
        <v>67</v>
      </c>
      <c r="R268" s="5" t="s">
        <v>924</v>
      </c>
      <c r="S268" t="s">
        <v>1098</v>
      </c>
      <c r="T268" s="2">
        <v>45146</v>
      </c>
      <c r="U268" s="2">
        <v>45146</v>
      </c>
      <c r="V268" t="s">
        <v>68</v>
      </c>
    </row>
    <row r="269" spans="1:22" x14ac:dyDescent="0.25">
      <c r="A269">
        <v>2023</v>
      </c>
      <c r="B269" s="2">
        <v>45017</v>
      </c>
      <c r="C269" s="2">
        <v>45107</v>
      </c>
      <c r="D269" t="s">
        <v>60</v>
      </c>
      <c r="E269">
        <v>1211</v>
      </c>
      <c r="F269" t="s">
        <v>503</v>
      </c>
      <c r="G269" t="s">
        <v>504</v>
      </c>
      <c r="H269" t="s">
        <v>505</v>
      </c>
      <c r="I269" t="s">
        <v>61</v>
      </c>
      <c r="J269" t="s">
        <v>506</v>
      </c>
      <c r="K269" s="6" t="s">
        <v>507</v>
      </c>
      <c r="L269" s="2">
        <v>44927</v>
      </c>
      <c r="M269" s="2">
        <v>45289</v>
      </c>
      <c r="N269" t="s">
        <v>186</v>
      </c>
      <c r="O269" s="4">
        <v>13237</v>
      </c>
      <c r="P269" s="4">
        <f t="shared" si="47"/>
        <v>158401.8842</v>
      </c>
      <c r="Q269" t="s">
        <v>67</v>
      </c>
      <c r="R269" s="5" t="s">
        <v>924</v>
      </c>
      <c r="S269" t="s">
        <v>1098</v>
      </c>
      <c r="T269" s="2">
        <v>45146</v>
      </c>
      <c r="U269" s="2">
        <v>45146</v>
      </c>
      <c r="V269" t="s">
        <v>68</v>
      </c>
    </row>
    <row r="270" spans="1:22" x14ac:dyDescent="0.25">
      <c r="A270">
        <v>2023</v>
      </c>
      <c r="B270" s="2">
        <v>45017</v>
      </c>
      <c r="C270" s="2">
        <v>45107</v>
      </c>
      <c r="D270" t="s">
        <v>60</v>
      </c>
      <c r="E270">
        <v>1211</v>
      </c>
      <c r="F270" t="s">
        <v>390</v>
      </c>
      <c r="G270" t="s">
        <v>391</v>
      </c>
      <c r="H270" t="s">
        <v>121</v>
      </c>
      <c r="I270" t="s">
        <v>62</v>
      </c>
      <c r="J270" t="s">
        <v>392</v>
      </c>
      <c r="K270" s="6" t="s">
        <v>393</v>
      </c>
      <c r="L270" s="2">
        <v>44927</v>
      </c>
      <c r="M270" s="2">
        <v>45289</v>
      </c>
      <c r="N270" t="s">
        <v>394</v>
      </c>
      <c r="O270" s="4">
        <v>16200</v>
      </c>
      <c r="P270" s="4">
        <f t="shared" si="47"/>
        <v>193858.91999999998</v>
      </c>
      <c r="Q270" t="s">
        <v>67</v>
      </c>
      <c r="R270" s="5" t="s">
        <v>924</v>
      </c>
      <c r="S270" t="s">
        <v>1098</v>
      </c>
      <c r="T270" s="2">
        <v>45146</v>
      </c>
      <c r="U270" s="2">
        <v>45146</v>
      </c>
      <c r="V270" t="s">
        <v>68</v>
      </c>
    </row>
    <row r="271" spans="1:22" x14ac:dyDescent="0.25">
      <c r="A271">
        <v>2023</v>
      </c>
      <c r="B271" s="2">
        <v>45017</v>
      </c>
      <c r="C271" s="2">
        <v>45107</v>
      </c>
      <c r="D271" t="s">
        <v>60</v>
      </c>
      <c r="E271">
        <v>1211</v>
      </c>
      <c r="F271" t="s">
        <v>932</v>
      </c>
      <c r="G271" t="s">
        <v>135</v>
      </c>
      <c r="H271" t="s">
        <v>933</v>
      </c>
      <c r="I271" t="s">
        <v>62</v>
      </c>
      <c r="J271" t="s">
        <v>934</v>
      </c>
      <c r="K271" s="6" t="s">
        <v>935</v>
      </c>
      <c r="L271" s="2">
        <v>44927</v>
      </c>
      <c r="M271" s="2">
        <v>45289</v>
      </c>
      <c r="N271" t="s">
        <v>523</v>
      </c>
      <c r="O271" s="4">
        <v>11480</v>
      </c>
      <c r="P271" s="4">
        <f t="shared" si="47"/>
        <v>137376.568</v>
      </c>
      <c r="Q271" t="s">
        <v>67</v>
      </c>
      <c r="R271" s="5" t="s">
        <v>924</v>
      </c>
      <c r="S271" t="s">
        <v>1098</v>
      </c>
      <c r="T271" s="2">
        <v>45146</v>
      </c>
      <c r="U271" s="2">
        <v>45146</v>
      </c>
      <c r="V271" t="s">
        <v>68</v>
      </c>
    </row>
    <row r="272" spans="1:22" ht="15.75" customHeight="1" x14ac:dyDescent="0.25">
      <c r="A272">
        <v>2023</v>
      </c>
      <c r="B272" s="2">
        <v>45017</v>
      </c>
      <c r="C272" s="2">
        <v>45107</v>
      </c>
      <c r="D272" t="s">
        <v>60</v>
      </c>
      <c r="E272">
        <v>1211</v>
      </c>
      <c r="F272" t="s">
        <v>383</v>
      </c>
      <c r="G272" t="s">
        <v>135</v>
      </c>
      <c r="H272" t="s">
        <v>122</v>
      </c>
      <c r="I272" t="s">
        <v>62</v>
      </c>
      <c r="J272" t="s">
        <v>565</v>
      </c>
      <c r="K272" s="6" t="s">
        <v>1268</v>
      </c>
      <c r="L272" s="2">
        <v>45017</v>
      </c>
      <c r="M272" s="2">
        <v>45289</v>
      </c>
      <c r="N272" s="3" t="s">
        <v>549</v>
      </c>
      <c r="O272" s="4">
        <v>13237</v>
      </c>
      <c r="P272" s="4">
        <f>O272*8.9666</f>
        <v>118690.8842</v>
      </c>
      <c r="Q272" t="s">
        <v>67</v>
      </c>
      <c r="R272" s="5" t="s">
        <v>924</v>
      </c>
      <c r="S272" t="s">
        <v>1098</v>
      </c>
      <c r="T272" s="2">
        <v>45146</v>
      </c>
      <c r="U272" s="2">
        <v>45146</v>
      </c>
      <c r="V272" t="s">
        <v>68</v>
      </c>
    </row>
    <row r="273" spans="1:22" x14ac:dyDescent="0.25">
      <c r="A273">
        <v>2023</v>
      </c>
      <c r="B273" s="2">
        <v>45017</v>
      </c>
      <c r="C273" s="2">
        <v>45107</v>
      </c>
      <c r="D273" t="s">
        <v>60</v>
      </c>
      <c r="E273">
        <v>1211</v>
      </c>
      <c r="F273" t="s">
        <v>597</v>
      </c>
      <c r="G273" t="s">
        <v>135</v>
      </c>
      <c r="H273" t="s">
        <v>122</v>
      </c>
      <c r="I273" t="s">
        <v>62</v>
      </c>
      <c r="J273" t="s">
        <v>598</v>
      </c>
      <c r="K273" s="6" t="s">
        <v>599</v>
      </c>
      <c r="L273" s="2">
        <v>44927</v>
      </c>
      <c r="M273" s="2">
        <v>45289</v>
      </c>
      <c r="N273" s="3" t="s">
        <v>100</v>
      </c>
      <c r="O273" s="4">
        <v>16200</v>
      </c>
      <c r="P273" s="4">
        <f t="shared" ref="P273:P279" si="48">O273*11.9666</f>
        <v>193858.91999999998</v>
      </c>
      <c r="Q273" t="s">
        <v>67</v>
      </c>
      <c r="R273" s="5" t="s">
        <v>924</v>
      </c>
      <c r="S273" t="s">
        <v>1098</v>
      </c>
      <c r="T273" s="2">
        <v>45146</v>
      </c>
      <c r="U273" s="2">
        <v>45146</v>
      </c>
      <c r="V273" t="s">
        <v>68</v>
      </c>
    </row>
    <row r="274" spans="1:22" x14ac:dyDescent="0.25">
      <c r="A274">
        <v>2023</v>
      </c>
      <c r="B274" s="2">
        <v>45017</v>
      </c>
      <c r="C274" s="2">
        <v>45107</v>
      </c>
      <c r="D274" t="s">
        <v>60</v>
      </c>
      <c r="E274">
        <v>1211</v>
      </c>
      <c r="F274" t="s">
        <v>697</v>
      </c>
      <c r="G274" t="s">
        <v>135</v>
      </c>
      <c r="H274" t="s">
        <v>605</v>
      </c>
      <c r="I274" t="s">
        <v>61</v>
      </c>
      <c r="J274" t="s">
        <v>698</v>
      </c>
      <c r="K274" s="6" t="s">
        <v>699</v>
      </c>
      <c r="L274" s="2">
        <v>44927</v>
      </c>
      <c r="M274" s="2">
        <v>45289</v>
      </c>
      <c r="N274" s="3" t="s">
        <v>523</v>
      </c>
      <c r="O274" s="4">
        <v>11480</v>
      </c>
      <c r="P274" s="4">
        <f t="shared" si="48"/>
        <v>137376.568</v>
      </c>
      <c r="Q274" t="s">
        <v>67</v>
      </c>
      <c r="R274" s="5" t="s">
        <v>924</v>
      </c>
      <c r="S274" t="s">
        <v>1098</v>
      </c>
      <c r="T274" s="2">
        <v>45146</v>
      </c>
      <c r="U274" s="2">
        <v>45146</v>
      </c>
      <c r="V274" t="s">
        <v>68</v>
      </c>
    </row>
    <row r="275" spans="1:22" x14ac:dyDescent="0.25">
      <c r="A275">
        <v>2023</v>
      </c>
      <c r="B275" s="2">
        <v>45017</v>
      </c>
      <c r="C275" s="2">
        <v>45107</v>
      </c>
      <c r="D275" t="s">
        <v>60</v>
      </c>
      <c r="E275">
        <v>1211</v>
      </c>
      <c r="F275" t="s">
        <v>675</v>
      </c>
      <c r="G275" t="s">
        <v>135</v>
      </c>
      <c r="H275" t="s">
        <v>185</v>
      </c>
      <c r="I275" t="s">
        <v>61</v>
      </c>
      <c r="J275" t="s">
        <v>676</v>
      </c>
      <c r="K275" s="6" t="s">
        <v>677</v>
      </c>
      <c r="L275" s="2">
        <v>44927</v>
      </c>
      <c r="M275" s="2">
        <v>45289</v>
      </c>
      <c r="N275" s="3" t="s">
        <v>523</v>
      </c>
      <c r="O275" s="4">
        <v>11480</v>
      </c>
      <c r="P275" s="4">
        <f t="shared" si="48"/>
        <v>137376.568</v>
      </c>
      <c r="Q275" t="s">
        <v>67</v>
      </c>
      <c r="R275" s="5" t="s">
        <v>924</v>
      </c>
      <c r="S275" t="s">
        <v>1098</v>
      </c>
      <c r="T275" s="2">
        <v>45146</v>
      </c>
      <c r="U275" s="2">
        <v>45146</v>
      </c>
      <c r="V275" t="s">
        <v>68</v>
      </c>
    </row>
    <row r="276" spans="1:22" x14ac:dyDescent="0.25">
      <c r="A276">
        <v>2023</v>
      </c>
      <c r="B276" s="2">
        <v>45017</v>
      </c>
      <c r="C276" s="2">
        <v>45107</v>
      </c>
      <c r="D276" t="s">
        <v>60</v>
      </c>
      <c r="E276">
        <v>1211</v>
      </c>
      <c r="F276" t="s">
        <v>1033</v>
      </c>
      <c r="G276" t="s">
        <v>135</v>
      </c>
      <c r="H276" t="s">
        <v>174</v>
      </c>
      <c r="I276" t="s">
        <v>61</v>
      </c>
      <c r="J276" t="s">
        <v>1034</v>
      </c>
      <c r="K276" s="6" t="s">
        <v>1035</v>
      </c>
      <c r="L276" s="2">
        <v>44927</v>
      </c>
      <c r="M276" s="2">
        <v>45289</v>
      </c>
      <c r="N276" t="s">
        <v>744</v>
      </c>
      <c r="O276" s="4">
        <v>13237</v>
      </c>
      <c r="P276" s="4">
        <f t="shared" si="48"/>
        <v>158401.8842</v>
      </c>
      <c r="Q276" t="s">
        <v>67</v>
      </c>
      <c r="R276" s="5" t="s">
        <v>924</v>
      </c>
      <c r="S276" t="s">
        <v>1098</v>
      </c>
      <c r="T276" s="2">
        <v>45146</v>
      </c>
      <c r="U276" s="2">
        <v>45146</v>
      </c>
      <c r="V276" t="s">
        <v>68</v>
      </c>
    </row>
    <row r="277" spans="1:22" x14ac:dyDescent="0.25">
      <c r="A277">
        <v>2023</v>
      </c>
      <c r="B277" s="2">
        <v>45017</v>
      </c>
      <c r="C277" s="2">
        <v>45107</v>
      </c>
      <c r="D277" t="s">
        <v>60</v>
      </c>
      <c r="E277">
        <v>1211</v>
      </c>
      <c r="F277" t="s">
        <v>1033</v>
      </c>
      <c r="G277" t="s">
        <v>707</v>
      </c>
      <c r="H277" t="s">
        <v>180</v>
      </c>
      <c r="I277" t="s">
        <v>61</v>
      </c>
      <c r="J277" t="s">
        <v>1055</v>
      </c>
      <c r="K277" s="6" t="s">
        <v>1056</v>
      </c>
      <c r="L277" s="2">
        <v>44927</v>
      </c>
      <c r="M277" s="2">
        <v>45289</v>
      </c>
      <c r="N277" s="3" t="s">
        <v>74</v>
      </c>
      <c r="O277" s="4">
        <v>13237</v>
      </c>
      <c r="P277" s="4">
        <f t="shared" si="48"/>
        <v>158401.8842</v>
      </c>
      <c r="Q277" t="s">
        <v>67</v>
      </c>
      <c r="R277" s="5" t="s">
        <v>924</v>
      </c>
      <c r="S277" t="s">
        <v>1098</v>
      </c>
      <c r="T277" s="2">
        <v>45146</v>
      </c>
      <c r="U277" s="2">
        <v>45146</v>
      </c>
      <c r="V277" t="s">
        <v>68</v>
      </c>
    </row>
    <row r="278" spans="1:22" x14ac:dyDescent="0.25">
      <c r="A278">
        <v>2023</v>
      </c>
      <c r="B278" s="2">
        <v>45017</v>
      </c>
      <c r="C278" s="2">
        <v>45107</v>
      </c>
      <c r="D278" t="s">
        <v>60</v>
      </c>
      <c r="E278">
        <v>1211</v>
      </c>
      <c r="F278" t="s">
        <v>1147</v>
      </c>
      <c r="G278" t="s">
        <v>707</v>
      </c>
      <c r="H278" t="s">
        <v>479</v>
      </c>
      <c r="I278" t="s">
        <v>62</v>
      </c>
      <c r="J278" t="s">
        <v>708</v>
      </c>
      <c r="K278" s="6" t="s">
        <v>709</v>
      </c>
      <c r="L278" s="2">
        <v>44927</v>
      </c>
      <c r="M278" s="2">
        <v>45289</v>
      </c>
      <c r="N278" t="s">
        <v>523</v>
      </c>
      <c r="O278" s="4">
        <v>11480</v>
      </c>
      <c r="P278" s="4">
        <f t="shared" si="48"/>
        <v>137376.568</v>
      </c>
      <c r="Q278" t="s">
        <v>67</v>
      </c>
      <c r="R278" s="5" t="s">
        <v>924</v>
      </c>
      <c r="S278" t="s">
        <v>1098</v>
      </c>
      <c r="T278" s="2">
        <v>45146</v>
      </c>
      <c r="U278" s="2">
        <v>45146</v>
      </c>
      <c r="V278" t="s">
        <v>68</v>
      </c>
    </row>
    <row r="279" spans="1:22" x14ac:dyDescent="0.25">
      <c r="A279">
        <v>2023</v>
      </c>
      <c r="B279" s="2">
        <v>45017</v>
      </c>
      <c r="C279" s="2">
        <v>45107</v>
      </c>
      <c r="D279" t="s">
        <v>60</v>
      </c>
      <c r="E279">
        <v>1211</v>
      </c>
      <c r="F279" t="s">
        <v>756</v>
      </c>
      <c r="G279" t="s">
        <v>757</v>
      </c>
      <c r="H279" t="s">
        <v>121</v>
      </c>
      <c r="I279" t="s">
        <v>62</v>
      </c>
      <c r="J279" t="s">
        <v>758</v>
      </c>
      <c r="K279" s="6" t="s">
        <v>759</v>
      </c>
      <c r="L279" s="2">
        <v>44927</v>
      </c>
      <c r="M279" s="2">
        <v>45289</v>
      </c>
      <c r="N279" t="s">
        <v>523</v>
      </c>
      <c r="O279" s="4">
        <v>11480</v>
      </c>
      <c r="P279" s="4">
        <f t="shared" si="48"/>
        <v>137376.568</v>
      </c>
      <c r="Q279" t="s">
        <v>67</v>
      </c>
      <c r="R279" s="5" t="s">
        <v>924</v>
      </c>
      <c r="S279" t="s">
        <v>1098</v>
      </c>
      <c r="T279" s="2">
        <v>45146</v>
      </c>
      <c r="U279" s="2">
        <v>45146</v>
      </c>
      <c r="V279" t="s">
        <v>68</v>
      </c>
    </row>
    <row r="280" spans="1:22" x14ac:dyDescent="0.25">
      <c r="A280">
        <v>2023</v>
      </c>
      <c r="B280" s="2">
        <v>45017</v>
      </c>
      <c r="C280" s="2">
        <v>45107</v>
      </c>
      <c r="D280" t="s">
        <v>60</v>
      </c>
      <c r="E280">
        <v>1211</v>
      </c>
      <c r="F280" t="s">
        <v>63</v>
      </c>
      <c r="G280" t="s">
        <v>1148</v>
      </c>
      <c r="H280" t="s">
        <v>64</v>
      </c>
      <c r="I280" t="s">
        <v>62</v>
      </c>
      <c r="J280" t="s">
        <v>65</v>
      </c>
      <c r="K280" s="8" t="s">
        <v>1267</v>
      </c>
      <c r="L280" s="2">
        <v>45017</v>
      </c>
      <c r="M280" s="2">
        <v>45289</v>
      </c>
      <c r="N280" t="s">
        <v>66</v>
      </c>
      <c r="O280" s="4">
        <v>13237</v>
      </c>
      <c r="P280" s="4">
        <f>O280*8.9666</f>
        <v>118690.8842</v>
      </c>
      <c r="Q280" t="s">
        <v>67</v>
      </c>
      <c r="R280" s="5" t="s">
        <v>924</v>
      </c>
      <c r="S280" t="s">
        <v>1098</v>
      </c>
      <c r="T280" s="2">
        <v>45146</v>
      </c>
      <c r="U280" s="2">
        <v>45146</v>
      </c>
      <c r="V280" t="s">
        <v>68</v>
      </c>
    </row>
    <row r="281" spans="1:22" x14ac:dyDescent="0.25">
      <c r="A281">
        <v>2023</v>
      </c>
      <c r="B281" s="2">
        <v>45017</v>
      </c>
      <c r="C281" s="2">
        <v>45107</v>
      </c>
      <c r="D281" t="s">
        <v>60</v>
      </c>
      <c r="E281">
        <v>1211</v>
      </c>
      <c r="F281" t="s">
        <v>75</v>
      </c>
      <c r="G281" t="s">
        <v>405</v>
      </c>
      <c r="H281" t="s">
        <v>406</v>
      </c>
      <c r="I281" t="s">
        <v>61</v>
      </c>
      <c r="J281" t="s">
        <v>407</v>
      </c>
      <c r="K281" s="6" t="s">
        <v>408</v>
      </c>
      <c r="L281" s="2">
        <v>44927</v>
      </c>
      <c r="M281" s="2">
        <v>45289</v>
      </c>
      <c r="N281" t="s">
        <v>409</v>
      </c>
      <c r="O281" s="4">
        <v>21300</v>
      </c>
      <c r="P281" s="4">
        <f t="shared" ref="P281:P284" si="49">O281*11.9666</f>
        <v>254888.58</v>
      </c>
      <c r="Q281" t="s">
        <v>67</v>
      </c>
      <c r="R281" s="5" t="s">
        <v>924</v>
      </c>
      <c r="S281" t="s">
        <v>1098</v>
      </c>
      <c r="T281" s="2">
        <v>45146</v>
      </c>
      <c r="U281" s="2">
        <v>45146</v>
      </c>
      <c r="V281" t="s">
        <v>68</v>
      </c>
    </row>
    <row r="282" spans="1:22" x14ac:dyDescent="0.25">
      <c r="A282">
        <v>2023</v>
      </c>
      <c r="B282" s="2">
        <v>45017</v>
      </c>
      <c r="C282" s="2">
        <v>45107</v>
      </c>
      <c r="D282" t="s">
        <v>60</v>
      </c>
      <c r="E282">
        <v>1211</v>
      </c>
      <c r="F282" t="s">
        <v>416</v>
      </c>
      <c r="G282" t="s">
        <v>349</v>
      </c>
      <c r="H282" t="s">
        <v>417</v>
      </c>
      <c r="I282" t="s">
        <v>61</v>
      </c>
      <c r="J282" t="s">
        <v>418</v>
      </c>
      <c r="K282" s="6" t="s">
        <v>419</v>
      </c>
      <c r="L282" s="2">
        <v>44927</v>
      </c>
      <c r="M282" s="2">
        <v>45289</v>
      </c>
      <c r="N282" t="s">
        <v>186</v>
      </c>
      <c r="O282" s="4">
        <v>13237</v>
      </c>
      <c r="P282" s="4">
        <f t="shared" si="49"/>
        <v>158401.8842</v>
      </c>
      <c r="Q282" t="s">
        <v>67</v>
      </c>
      <c r="R282" s="5" t="s">
        <v>924</v>
      </c>
      <c r="S282" t="s">
        <v>1098</v>
      </c>
      <c r="T282" s="2">
        <v>45146</v>
      </c>
      <c r="U282" s="2">
        <v>45146</v>
      </c>
      <c r="V282" t="s">
        <v>68</v>
      </c>
    </row>
    <row r="283" spans="1:22" x14ac:dyDescent="0.25">
      <c r="A283">
        <v>2023</v>
      </c>
      <c r="B283" s="2">
        <v>45017</v>
      </c>
      <c r="C283" s="2">
        <v>45107</v>
      </c>
      <c r="D283" t="s">
        <v>60</v>
      </c>
      <c r="E283">
        <v>1211</v>
      </c>
      <c r="F283" t="s">
        <v>1149</v>
      </c>
      <c r="G283" t="s">
        <v>349</v>
      </c>
      <c r="H283" t="s">
        <v>185</v>
      </c>
      <c r="I283" t="s">
        <v>61</v>
      </c>
      <c r="J283" t="s">
        <v>350</v>
      </c>
      <c r="K283" s="6" t="s">
        <v>351</v>
      </c>
      <c r="L283" s="2">
        <v>44927</v>
      </c>
      <c r="M283" s="2">
        <v>45289</v>
      </c>
      <c r="N283" t="s">
        <v>352</v>
      </c>
      <c r="O283" s="4">
        <v>13237</v>
      </c>
      <c r="P283" s="4">
        <f t="shared" si="49"/>
        <v>158401.8842</v>
      </c>
      <c r="Q283" t="s">
        <v>67</v>
      </c>
      <c r="R283" s="5" t="s">
        <v>924</v>
      </c>
      <c r="S283" t="s">
        <v>1098</v>
      </c>
      <c r="T283" s="2">
        <v>45146</v>
      </c>
      <c r="U283" s="2">
        <v>45146</v>
      </c>
      <c r="V283" t="s">
        <v>68</v>
      </c>
    </row>
    <row r="284" spans="1:22" x14ac:dyDescent="0.25">
      <c r="A284">
        <v>2023</v>
      </c>
      <c r="B284" s="2">
        <v>45017</v>
      </c>
      <c r="C284" s="2">
        <v>45107</v>
      </c>
      <c r="D284" t="s">
        <v>60</v>
      </c>
      <c r="E284">
        <v>1211</v>
      </c>
      <c r="F284" t="s">
        <v>256</v>
      </c>
      <c r="G284" t="s">
        <v>349</v>
      </c>
      <c r="H284" t="s">
        <v>1087</v>
      </c>
      <c r="I284" t="s">
        <v>61</v>
      </c>
      <c r="J284" t="s">
        <v>1088</v>
      </c>
      <c r="K284" s="6" t="s">
        <v>1089</v>
      </c>
      <c r="L284" s="2">
        <v>44927</v>
      </c>
      <c r="M284" s="2">
        <v>45289</v>
      </c>
      <c r="N284" s="3" t="s">
        <v>74</v>
      </c>
      <c r="O284" s="4">
        <v>13237</v>
      </c>
      <c r="P284" s="4">
        <f t="shared" si="49"/>
        <v>158401.8842</v>
      </c>
      <c r="Q284" t="s">
        <v>67</v>
      </c>
      <c r="R284" s="5" t="s">
        <v>924</v>
      </c>
      <c r="S284" t="s">
        <v>1098</v>
      </c>
      <c r="T284" s="2">
        <v>45146</v>
      </c>
      <c r="U284" s="2">
        <v>45146</v>
      </c>
      <c r="V284" t="s">
        <v>68</v>
      </c>
    </row>
    <row r="285" spans="1:22" x14ac:dyDescent="0.25">
      <c r="A285">
        <v>2023</v>
      </c>
      <c r="B285" s="2">
        <v>45017</v>
      </c>
      <c r="C285" s="2">
        <v>45107</v>
      </c>
      <c r="D285" t="s">
        <v>60</v>
      </c>
      <c r="E285">
        <v>1211</v>
      </c>
      <c r="F285" t="s">
        <v>256</v>
      </c>
      <c r="G285" t="s">
        <v>349</v>
      </c>
      <c r="H285" t="s">
        <v>1087</v>
      </c>
      <c r="I285" t="s">
        <v>61</v>
      </c>
      <c r="J285" t="s">
        <v>1208</v>
      </c>
      <c r="K285" s="8" t="s">
        <v>1238</v>
      </c>
      <c r="L285" s="2">
        <v>45047</v>
      </c>
      <c r="M285" s="2">
        <v>45289</v>
      </c>
      <c r="N285" s="3" t="s">
        <v>1122</v>
      </c>
      <c r="O285" s="4">
        <v>16200</v>
      </c>
      <c r="P285" s="4">
        <f>O285*7.9666</f>
        <v>129058.92</v>
      </c>
      <c r="Q285" t="s">
        <v>67</v>
      </c>
      <c r="R285" s="5" t="s">
        <v>924</v>
      </c>
      <c r="S285" t="s">
        <v>1098</v>
      </c>
      <c r="T285" s="2">
        <v>45146</v>
      </c>
      <c r="U285" s="2">
        <v>45146</v>
      </c>
      <c r="V285" t="s">
        <v>68</v>
      </c>
    </row>
    <row r="286" spans="1:22" x14ac:dyDescent="0.25">
      <c r="A286">
        <v>2023</v>
      </c>
      <c r="B286" s="2">
        <v>45017</v>
      </c>
      <c r="C286" s="2">
        <v>45107</v>
      </c>
      <c r="D286" t="s">
        <v>60</v>
      </c>
      <c r="E286">
        <v>1211</v>
      </c>
      <c r="F286" t="s">
        <v>365</v>
      </c>
      <c r="G286" t="s">
        <v>349</v>
      </c>
      <c r="H286" t="s">
        <v>1087</v>
      </c>
      <c r="I286" t="s">
        <v>62</v>
      </c>
      <c r="J286" t="s">
        <v>366</v>
      </c>
      <c r="K286" s="6" t="s">
        <v>367</v>
      </c>
      <c r="L286" s="2">
        <v>44927</v>
      </c>
      <c r="M286" s="2">
        <v>45289</v>
      </c>
      <c r="N286" s="3" t="s">
        <v>368</v>
      </c>
      <c r="O286" s="4">
        <v>13237</v>
      </c>
      <c r="P286" s="4">
        <f t="shared" ref="P286:P287" si="50">O286*11.9666</f>
        <v>158401.8842</v>
      </c>
      <c r="Q286" t="s">
        <v>67</v>
      </c>
      <c r="R286" s="5" t="s">
        <v>924</v>
      </c>
      <c r="S286" t="s">
        <v>1098</v>
      </c>
      <c r="T286" s="2">
        <v>45146</v>
      </c>
      <c r="U286" s="2">
        <v>45146</v>
      </c>
      <c r="V286" t="s">
        <v>68</v>
      </c>
    </row>
    <row r="287" spans="1:22" x14ac:dyDescent="0.25">
      <c r="A287">
        <v>2023</v>
      </c>
      <c r="B287" s="2">
        <v>45017</v>
      </c>
      <c r="C287" s="2">
        <v>45107</v>
      </c>
      <c r="D287" t="s">
        <v>60</v>
      </c>
      <c r="E287">
        <v>1211</v>
      </c>
      <c r="F287" t="s">
        <v>267</v>
      </c>
      <c r="G287" t="s">
        <v>268</v>
      </c>
      <c r="H287" t="s">
        <v>180</v>
      </c>
      <c r="I287" t="s">
        <v>62</v>
      </c>
      <c r="J287" t="s">
        <v>269</v>
      </c>
      <c r="K287" s="6" t="s">
        <v>270</v>
      </c>
      <c r="L287" s="2">
        <v>44927</v>
      </c>
      <c r="M287" s="2">
        <v>45289</v>
      </c>
      <c r="N287" t="s">
        <v>271</v>
      </c>
      <c r="O287" s="4">
        <v>13939</v>
      </c>
      <c r="P287" s="4">
        <f t="shared" si="50"/>
        <v>166802.4374</v>
      </c>
      <c r="Q287" t="s">
        <v>67</v>
      </c>
      <c r="R287" s="5" t="s">
        <v>924</v>
      </c>
      <c r="S287" t="s">
        <v>1098</v>
      </c>
      <c r="T287" s="2">
        <v>45146</v>
      </c>
      <c r="U287" s="2">
        <v>45146</v>
      </c>
      <c r="V287" t="s">
        <v>68</v>
      </c>
    </row>
    <row r="288" spans="1:22" x14ac:dyDescent="0.25">
      <c r="A288">
        <v>2023</v>
      </c>
      <c r="B288" s="2">
        <v>45017</v>
      </c>
      <c r="C288" s="2">
        <v>45107</v>
      </c>
      <c r="D288" t="s">
        <v>60</v>
      </c>
      <c r="E288">
        <v>1211</v>
      </c>
      <c r="F288" t="s">
        <v>997</v>
      </c>
      <c r="G288" t="s">
        <v>268</v>
      </c>
      <c r="H288" t="s">
        <v>345</v>
      </c>
      <c r="I288" t="s">
        <v>62</v>
      </c>
      <c r="J288" t="s">
        <v>998</v>
      </c>
      <c r="K288" s="8" t="s">
        <v>1219</v>
      </c>
      <c r="L288" s="2">
        <v>45017</v>
      </c>
      <c r="M288" s="2">
        <v>45289</v>
      </c>
      <c r="N288" t="s">
        <v>74</v>
      </c>
      <c r="O288" s="4">
        <v>13237</v>
      </c>
      <c r="P288" s="4">
        <f>O288*8.9666</f>
        <v>118690.8842</v>
      </c>
      <c r="Q288" t="s">
        <v>67</v>
      </c>
      <c r="R288" s="5" t="s">
        <v>924</v>
      </c>
      <c r="S288" t="s">
        <v>1098</v>
      </c>
      <c r="T288" s="2">
        <v>45146</v>
      </c>
      <c r="U288" s="2">
        <v>45146</v>
      </c>
      <c r="V288" t="s">
        <v>68</v>
      </c>
    </row>
    <row r="289" spans="1:22" x14ac:dyDescent="0.25">
      <c r="A289">
        <v>2023</v>
      </c>
      <c r="B289" s="2">
        <v>45017</v>
      </c>
      <c r="C289" s="2">
        <v>45107</v>
      </c>
      <c r="D289" t="s">
        <v>60</v>
      </c>
      <c r="E289">
        <v>1211</v>
      </c>
      <c r="F289" t="s">
        <v>544</v>
      </c>
      <c r="G289" t="s">
        <v>829</v>
      </c>
      <c r="H289" t="s">
        <v>830</v>
      </c>
      <c r="I289" t="s">
        <v>62</v>
      </c>
      <c r="J289" t="s">
        <v>831</v>
      </c>
      <c r="K289" s="6" t="s">
        <v>832</v>
      </c>
      <c r="L289" s="2">
        <v>44927</v>
      </c>
      <c r="M289" s="2">
        <v>45289</v>
      </c>
      <c r="N289" t="s">
        <v>523</v>
      </c>
      <c r="O289" s="4">
        <v>11480</v>
      </c>
      <c r="P289" s="4">
        <f t="shared" ref="P289:P292" si="51">O289*11.9666</f>
        <v>137376.568</v>
      </c>
      <c r="Q289" t="s">
        <v>67</v>
      </c>
      <c r="R289" s="5" t="s">
        <v>924</v>
      </c>
      <c r="S289" t="s">
        <v>1098</v>
      </c>
      <c r="T289" s="2">
        <v>45146</v>
      </c>
      <c r="U289" s="2">
        <v>45146</v>
      </c>
      <c r="V289" t="s">
        <v>68</v>
      </c>
    </row>
    <row r="290" spans="1:22" x14ac:dyDescent="0.25">
      <c r="A290">
        <v>2023</v>
      </c>
      <c r="B290" s="2">
        <v>45017</v>
      </c>
      <c r="C290" s="2">
        <v>45107</v>
      </c>
      <c r="D290" t="s">
        <v>60</v>
      </c>
      <c r="E290">
        <v>1211</v>
      </c>
      <c r="F290" t="s">
        <v>1015</v>
      </c>
      <c r="G290" t="s">
        <v>333</v>
      </c>
      <c r="H290" t="s">
        <v>1016</v>
      </c>
      <c r="I290" t="s">
        <v>62</v>
      </c>
      <c r="J290" t="s">
        <v>1017</v>
      </c>
      <c r="K290" s="6" t="s">
        <v>1018</v>
      </c>
      <c r="L290" s="2">
        <v>44927</v>
      </c>
      <c r="M290" s="2">
        <v>45289</v>
      </c>
      <c r="N290" t="s">
        <v>66</v>
      </c>
      <c r="O290" s="4">
        <v>13237</v>
      </c>
      <c r="P290" s="4">
        <f t="shared" si="51"/>
        <v>158401.8842</v>
      </c>
      <c r="Q290" t="s">
        <v>67</v>
      </c>
      <c r="R290" s="5" t="s">
        <v>924</v>
      </c>
      <c r="S290" t="s">
        <v>1098</v>
      </c>
      <c r="T290" s="2">
        <v>45146</v>
      </c>
      <c r="U290" s="2">
        <v>45146</v>
      </c>
      <c r="V290" t="s">
        <v>68</v>
      </c>
    </row>
    <row r="291" spans="1:22" x14ac:dyDescent="0.25">
      <c r="A291">
        <v>2023</v>
      </c>
      <c r="B291" s="2">
        <v>45017</v>
      </c>
      <c r="C291" s="2">
        <v>45107</v>
      </c>
      <c r="D291" t="s">
        <v>60</v>
      </c>
      <c r="E291">
        <v>1211</v>
      </c>
      <c r="F291" t="s">
        <v>737</v>
      </c>
      <c r="G291" t="s">
        <v>721</v>
      </c>
      <c r="H291" t="s">
        <v>180</v>
      </c>
      <c r="I291" t="s">
        <v>62</v>
      </c>
      <c r="J291" t="s">
        <v>738</v>
      </c>
      <c r="K291" s="6" t="s">
        <v>739</v>
      </c>
      <c r="L291" s="2">
        <v>44927</v>
      </c>
      <c r="M291" s="2">
        <v>45289</v>
      </c>
      <c r="N291" s="3" t="s">
        <v>523</v>
      </c>
      <c r="O291" s="4">
        <v>11480</v>
      </c>
      <c r="P291" s="4">
        <f t="shared" si="51"/>
        <v>137376.568</v>
      </c>
      <c r="Q291" t="s">
        <v>67</v>
      </c>
      <c r="R291" s="5" t="s">
        <v>924</v>
      </c>
      <c r="S291" t="s">
        <v>1098</v>
      </c>
      <c r="T291" s="2">
        <v>45146</v>
      </c>
      <c r="U291" s="2">
        <v>45146</v>
      </c>
      <c r="V291" t="s">
        <v>68</v>
      </c>
    </row>
    <row r="292" spans="1:22" x14ac:dyDescent="0.25">
      <c r="A292">
        <v>2023</v>
      </c>
      <c r="B292" s="2">
        <v>45017</v>
      </c>
      <c r="C292" s="2">
        <v>45107</v>
      </c>
      <c r="D292" t="s">
        <v>60</v>
      </c>
      <c r="E292">
        <v>1211</v>
      </c>
      <c r="F292" t="s">
        <v>902</v>
      </c>
      <c r="G292" t="s">
        <v>903</v>
      </c>
      <c r="H292" t="s">
        <v>904</v>
      </c>
      <c r="I292" t="s">
        <v>61</v>
      </c>
      <c r="J292" t="s">
        <v>905</v>
      </c>
      <c r="K292" s="6" t="s">
        <v>906</v>
      </c>
      <c r="L292" s="2">
        <v>44927</v>
      </c>
      <c r="M292" s="2">
        <v>45289</v>
      </c>
      <c r="N292" t="s">
        <v>523</v>
      </c>
      <c r="O292" s="4">
        <v>11480</v>
      </c>
      <c r="P292" s="4">
        <f t="shared" si="51"/>
        <v>137376.568</v>
      </c>
      <c r="Q292" t="s">
        <v>67</v>
      </c>
      <c r="R292" s="5" t="s">
        <v>924</v>
      </c>
      <c r="S292" t="s">
        <v>1098</v>
      </c>
      <c r="T292" s="2">
        <v>45146</v>
      </c>
      <c r="U292" s="2">
        <v>45146</v>
      </c>
      <c r="V292" t="s">
        <v>68</v>
      </c>
    </row>
    <row r="293" spans="1:22" x14ac:dyDescent="0.25">
      <c r="A293">
        <v>2023</v>
      </c>
      <c r="B293" s="2">
        <v>45017</v>
      </c>
      <c r="C293" s="2">
        <v>45107</v>
      </c>
      <c r="D293" t="s">
        <v>60</v>
      </c>
      <c r="E293">
        <v>1211</v>
      </c>
      <c r="F293" t="s">
        <v>1126</v>
      </c>
      <c r="G293" t="s">
        <v>1066</v>
      </c>
      <c r="H293" t="s">
        <v>1067</v>
      </c>
      <c r="I293" t="s">
        <v>61</v>
      </c>
      <c r="J293" t="s">
        <v>1068</v>
      </c>
      <c r="K293" s="5" t="s">
        <v>1266</v>
      </c>
      <c r="L293" s="2">
        <v>45017</v>
      </c>
      <c r="M293" s="2">
        <v>45289</v>
      </c>
      <c r="N293" t="s">
        <v>106</v>
      </c>
      <c r="O293" s="4">
        <v>16200</v>
      </c>
      <c r="P293" s="4">
        <f>O293*8.9666</f>
        <v>145258.91999999998</v>
      </c>
      <c r="Q293" t="s">
        <v>67</v>
      </c>
      <c r="R293" s="5" t="s">
        <v>924</v>
      </c>
      <c r="S293" t="s">
        <v>1098</v>
      </c>
      <c r="T293" s="2">
        <v>45146</v>
      </c>
      <c r="U293" s="2">
        <v>45146</v>
      </c>
      <c r="V293" t="s">
        <v>68</v>
      </c>
    </row>
    <row r="294" spans="1:22" x14ac:dyDescent="0.25">
      <c r="A294">
        <v>2023</v>
      </c>
      <c r="B294" s="2">
        <v>45017</v>
      </c>
      <c r="C294" s="2">
        <v>45107</v>
      </c>
      <c r="D294" t="s">
        <v>60</v>
      </c>
      <c r="E294">
        <v>1211</v>
      </c>
      <c r="F294" t="s">
        <v>666</v>
      </c>
      <c r="G294" t="s">
        <v>667</v>
      </c>
      <c r="H294" t="s">
        <v>668</v>
      </c>
      <c r="I294" t="s">
        <v>61</v>
      </c>
      <c r="J294" t="s">
        <v>669</v>
      </c>
      <c r="K294" s="6" t="s">
        <v>670</v>
      </c>
      <c r="L294" s="2">
        <v>44927</v>
      </c>
      <c r="M294" s="2">
        <v>45289</v>
      </c>
      <c r="N294" t="s">
        <v>652</v>
      </c>
      <c r="O294" s="4">
        <v>18700</v>
      </c>
      <c r="P294" s="4">
        <f t="shared" ref="P294:P295" si="52">O294*11.9666</f>
        <v>223775.41999999998</v>
      </c>
      <c r="Q294" t="s">
        <v>67</v>
      </c>
      <c r="R294" s="5" t="s">
        <v>924</v>
      </c>
      <c r="S294" t="s">
        <v>1098</v>
      </c>
      <c r="T294" s="2">
        <v>45146</v>
      </c>
      <c r="U294" s="2">
        <v>45146</v>
      </c>
      <c r="V294" t="s">
        <v>68</v>
      </c>
    </row>
    <row r="295" spans="1:22" x14ac:dyDescent="0.25">
      <c r="A295">
        <v>2023</v>
      </c>
      <c r="B295" s="2">
        <v>45017</v>
      </c>
      <c r="C295" s="2">
        <v>45107</v>
      </c>
      <c r="D295" t="s">
        <v>60</v>
      </c>
      <c r="E295">
        <v>1211</v>
      </c>
      <c r="F295" t="s">
        <v>609</v>
      </c>
      <c r="G295" t="s">
        <v>610</v>
      </c>
      <c r="H295" t="s">
        <v>611</v>
      </c>
      <c r="I295" t="s">
        <v>62</v>
      </c>
      <c r="J295" t="s">
        <v>612</v>
      </c>
      <c r="K295" s="6" t="s">
        <v>613</v>
      </c>
      <c r="L295" s="2">
        <v>44927</v>
      </c>
      <c r="M295" s="2">
        <v>45289</v>
      </c>
      <c r="N295" s="3" t="s">
        <v>100</v>
      </c>
      <c r="O295" s="4">
        <v>16200</v>
      </c>
      <c r="P295" s="4">
        <f t="shared" si="52"/>
        <v>193858.91999999998</v>
      </c>
      <c r="Q295" t="s">
        <v>67</v>
      </c>
      <c r="R295" s="5" t="s">
        <v>924</v>
      </c>
      <c r="S295" t="s">
        <v>1098</v>
      </c>
      <c r="T295" s="2">
        <v>45146</v>
      </c>
      <c r="U295" s="2">
        <v>45146</v>
      </c>
      <c r="V295" t="s">
        <v>68</v>
      </c>
    </row>
    <row r="296" spans="1:22" x14ac:dyDescent="0.25">
      <c r="A296">
        <v>2023</v>
      </c>
      <c r="B296" s="2">
        <v>45017</v>
      </c>
      <c r="C296" s="2">
        <v>45107</v>
      </c>
      <c r="D296" t="s">
        <v>60</v>
      </c>
      <c r="E296">
        <v>1211</v>
      </c>
      <c r="F296" t="s">
        <v>609</v>
      </c>
      <c r="G296" t="s">
        <v>610</v>
      </c>
      <c r="H296" t="s">
        <v>611</v>
      </c>
      <c r="I296" t="s">
        <v>62</v>
      </c>
      <c r="J296" t="s">
        <v>1209</v>
      </c>
      <c r="K296" s="8" t="s">
        <v>1239</v>
      </c>
      <c r="L296" s="2">
        <v>45047</v>
      </c>
      <c r="M296" s="2">
        <v>45289</v>
      </c>
      <c r="N296" s="3" t="s">
        <v>1119</v>
      </c>
      <c r="O296" s="4">
        <v>21300</v>
      </c>
      <c r="P296" s="4">
        <f>O296*7.9666</f>
        <v>169688.58</v>
      </c>
      <c r="Q296" t="s">
        <v>67</v>
      </c>
      <c r="R296" s="5" t="s">
        <v>924</v>
      </c>
      <c r="S296" t="s">
        <v>1098</v>
      </c>
      <c r="T296" s="2">
        <v>45146</v>
      </c>
      <c r="U296" s="2">
        <v>45146</v>
      </c>
      <c r="V296" t="s">
        <v>68</v>
      </c>
    </row>
    <row r="297" spans="1:22" x14ac:dyDescent="0.25">
      <c r="A297">
        <v>2023</v>
      </c>
      <c r="B297" s="2">
        <v>45017</v>
      </c>
      <c r="C297" s="2">
        <v>45107</v>
      </c>
      <c r="D297" t="s">
        <v>60</v>
      </c>
      <c r="E297">
        <v>1211</v>
      </c>
      <c r="F297" t="s">
        <v>1022</v>
      </c>
      <c r="G297" t="s">
        <v>1210</v>
      </c>
      <c r="H297" t="s">
        <v>1211</v>
      </c>
      <c r="I297" t="s">
        <v>62</v>
      </c>
      <c r="J297" t="s">
        <v>1212</v>
      </c>
      <c r="K297" s="8" t="s">
        <v>1240</v>
      </c>
      <c r="L297" s="2">
        <v>45048</v>
      </c>
      <c r="M297" s="2">
        <v>45289</v>
      </c>
      <c r="N297" s="3" t="s">
        <v>1113</v>
      </c>
      <c r="O297" s="4">
        <v>11480</v>
      </c>
      <c r="P297" s="4">
        <v>91456.57</v>
      </c>
      <c r="Q297" t="s">
        <v>67</v>
      </c>
      <c r="R297" s="5" t="s">
        <v>924</v>
      </c>
      <c r="S297" t="s">
        <v>1098</v>
      </c>
      <c r="T297" s="2">
        <v>45146</v>
      </c>
      <c r="U297" s="2">
        <v>45146</v>
      </c>
      <c r="V297" t="s">
        <v>68</v>
      </c>
    </row>
    <row r="298" spans="1:22" x14ac:dyDescent="0.25">
      <c r="A298">
        <v>2023</v>
      </c>
      <c r="B298" s="2">
        <v>45017</v>
      </c>
      <c r="C298" s="2">
        <v>45107</v>
      </c>
      <c r="D298" t="s">
        <v>60</v>
      </c>
      <c r="E298">
        <v>1211</v>
      </c>
      <c r="F298" t="s">
        <v>452</v>
      </c>
      <c r="G298" t="s">
        <v>453</v>
      </c>
      <c r="H298" t="s">
        <v>454</v>
      </c>
      <c r="I298" t="s">
        <v>62</v>
      </c>
      <c r="J298" t="s">
        <v>455</v>
      </c>
      <c r="K298" s="6" t="s">
        <v>456</v>
      </c>
      <c r="L298" s="2">
        <v>44927</v>
      </c>
      <c r="M298" s="2">
        <v>45289</v>
      </c>
      <c r="N298" s="3" t="s">
        <v>74</v>
      </c>
      <c r="O298" s="4">
        <v>13237</v>
      </c>
      <c r="P298" s="4">
        <f t="shared" ref="P298:P314" si="53">O298*11.9666</f>
        <v>158401.8842</v>
      </c>
      <c r="Q298" t="s">
        <v>67</v>
      </c>
      <c r="R298" s="5" t="s">
        <v>924</v>
      </c>
      <c r="S298" t="s">
        <v>1098</v>
      </c>
      <c r="T298" s="2">
        <v>45146</v>
      </c>
      <c r="U298" s="2">
        <v>45146</v>
      </c>
      <c r="V298" t="s">
        <v>68</v>
      </c>
    </row>
    <row r="299" spans="1:22" x14ac:dyDescent="0.25">
      <c r="A299">
        <v>2023</v>
      </c>
      <c r="B299" s="2">
        <v>45017</v>
      </c>
      <c r="C299" s="2">
        <v>45107</v>
      </c>
      <c r="D299" t="s">
        <v>60</v>
      </c>
      <c r="E299">
        <v>1211</v>
      </c>
      <c r="F299" t="s">
        <v>553</v>
      </c>
      <c r="G299" t="s">
        <v>148</v>
      </c>
      <c r="H299" t="s">
        <v>318</v>
      </c>
      <c r="I299" t="s">
        <v>61</v>
      </c>
      <c r="J299" t="s">
        <v>554</v>
      </c>
      <c r="K299" s="6" t="s">
        <v>555</v>
      </c>
      <c r="L299" s="2">
        <v>44927</v>
      </c>
      <c r="M299" s="2">
        <v>45289</v>
      </c>
      <c r="N299" t="s">
        <v>191</v>
      </c>
      <c r="O299" s="4">
        <v>13237</v>
      </c>
      <c r="P299" s="4">
        <f t="shared" si="53"/>
        <v>158401.8842</v>
      </c>
      <c r="Q299" t="s">
        <v>67</v>
      </c>
      <c r="R299" s="5" t="s">
        <v>924</v>
      </c>
      <c r="S299" t="s">
        <v>1098</v>
      </c>
      <c r="T299" s="2">
        <v>45146</v>
      </c>
      <c r="U299" s="2">
        <v>45146</v>
      </c>
      <c r="V299" t="s">
        <v>68</v>
      </c>
    </row>
    <row r="300" spans="1:22" x14ac:dyDescent="0.25">
      <c r="A300">
        <v>2023</v>
      </c>
      <c r="B300" s="2">
        <v>45017</v>
      </c>
      <c r="C300" s="2">
        <v>45107</v>
      </c>
      <c r="D300" t="s">
        <v>60</v>
      </c>
      <c r="E300">
        <v>1211</v>
      </c>
      <c r="F300" t="s">
        <v>429</v>
      </c>
      <c r="G300" t="s">
        <v>148</v>
      </c>
      <c r="H300" t="s">
        <v>71</v>
      </c>
      <c r="I300" t="s">
        <v>61</v>
      </c>
      <c r="J300" t="s">
        <v>430</v>
      </c>
      <c r="K300" s="6" t="s">
        <v>431</v>
      </c>
      <c r="L300" s="2">
        <v>44927</v>
      </c>
      <c r="M300" s="2">
        <v>45289</v>
      </c>
      <c r="N300" t="s">
        <v>186</v>
      </c>
      <c r="O300" s="4">
        <v>13237</v>
      </c>
      <c r="P300" s="4">
        <f t="shared" si="53"/>
        <v>158401.8842</v>
      </c>
      <c r="Q300" t="s">
        <v>67</v>
      </c>
      <c r="R300" s="5" t="s">
        <v>924</v>
      </c>
      <c r="S300" t="s">
        <v>1098</v>
      </c>
      <c r="T300" s="2">
        <v>45146</v>
      </c>
      <c r="U300" s="2">
        <v>45146</v>
      </c>
      <c r="V300" t="s">
        <v>68</v>
      </c>
    </row>
    <row r="301" spans="1:22" x14ac:dyDescent="0.25">
      <c r="A301">
        <v>2023</v>
      </c>
      <c r="B301" s="2">
        <v>45017</v>
      </c>
      <c r="C301" s="2">
        <v>45107</v>
      </c>
      <c r="D301" t="s">
        <v>60</v>
      </c>
      <c r="E301">
        <v>1211</v>
      </c>
      <c r="F301" t="s">
        <v>147</v>
      </c>
      <c r="G301" t="s">
        <v>148</v>
      </c>
      <c r="H301" t="s">
        <v>149</v>
      </c>
      <c r="I301" t="s">
        <v>62</v>
      </c>
      <c r="J301" t="s">
        <v>150</v>
      </c>
      <c r="K301" s="6" t="s">
        <v>151</v>
      </c>
      <c r="L301" s="2">
        <v>44927</v>
      </c>
      <c r="M301" s="2">
        <v>45289</v>
      </c>
      <c r="N301" t="s">
        <v>106</v>
      </c>
      <c r="O301" s="4">
        <v>16200</v>
      </c>
      <c r="P301" s="4">
        <f t="shared" si="53"/>
        <v>193858.91999999998</v>
      </c>
      <c r="Q301" t="s">
        <v>67</v>
      </c>
      <c r="R301" s="5" t="s">
        <v>924</v>
      </c>
      <c r="S301" t="s">
        <v>1098</v>
      </c>
      <c r="T301" s="2">
        <v>45146</v>
      </c>
      <c r="U301" s="2">
        <v>45146</v>
      </c>
      <c r="V301" t="s">
        <v>68</v>
      </c>
    </row>
    <row r="302" spans="1:22" x14ac:dyDescent="0.25">
      <c r="A302">
        <v>2023</v>
      </c>
      <c r="B302" s="2">
        <v>45017</v>
      </c>
      <c r="C302" s="2">
        <v>45107</v>
      </c>
      <c r="D302" t="s">
        <v>60</v>
      </c>
      <c r="E302">
        <v>1211</v>
      </c>
      <c r="F302" t="s">
        <v>925</v>
      </c>
      <c r="G302" t="s">
        <v>926</v>
      </c>
      <c r="H302" t="s">
        <v>277</v>
      </c>
      <c r="I302" t="s">
        <v>61</v>
      </c>
      <c r="J302" t="s">
        <v>927</v>
      </c>
      <c r="K302" s="6" t="s">
        <v>928</v>
      </c>
      <c r="L302" s="2">
        <v>44927</v>
      </c>
      <c r="M302" s="2">
        <v>45289</v>
      </c>
      <c r="N302" t="s">
        <v>744</v>
      </c>
      <c r="O302" s="4">
        <v>16200</v>
      </c>
      <c r="P302" s="4">
        <f t="shared" si="53"/>
        <v>193858.91999999998</v>
      </c>
      <c r="Q302" t="s">
        <v>67</v>
      </c>
      <c r="R302" s="5" t="s">
        <v>924</v>
      </c>
      <c r="S302" t="s">
        <v>1098</v>
      </c>
      <c r="T302" s="2">
        <v>45146</v>
      </c>
      <c r="U302" s="2">
        <v>45146</v>
      </c>
      <c r="V302" t="s">
        <v>68</v>
      </c>
    </row>
    <row r="303" spans="1:22" x14ac:dyDescent="0.25">
      <c r="A303">
        <v>2023</v>
      </c>
      <c r="B303" s="2">
        <v>45017</v>
      </c>
      <c r="C303" s="2">
        <v>45107</v>
      </c>
      <c r="D303" t="s">
        <v>60</v>
      </c>
      <c r="E303">
        <v>1211</v>
      </c>
      <c r="F303" t="s">
        <v>961</v>
      </c>
      <c r="G303" t="s">
        <v>712</v>
      </c>
      <c r="H303" t="s">
        <v>97</v>
      </c>
      <c r="I303" t="s">
        <v>62</v>
      </c>
      <c r="J303" t="s">
        <v>963</v>
      </c>
      <c r="K303" s="6" t="s">
        <v>964</v>
      </c>
      <c r="L303" s="2">
        <v>44927</v>
      </c>
      <c r="M303" s="2">
        <v>45289</v>
      </c>
      <c r="N303" t="s">
        <v>74</v>
      </c>
      <c r="O303" s="4">
        <v>13237</v>
      </c>
      <c r="P303" s="4">
        <f t="shared" si="53"/>
        <v>158401.8842</v>
      </c>
      <c r="Q303" t="s">
        <v>67</v>
      </c>
      <c r="R303" s="5" t="s">
        <v>924</v>
      </c>
      <c r="S303" t="s">
        <v>1098</v>
      </c>
      <c r="T303" s="2">
        <v>45146</v>
      </c>
      <c r="U303" s="2">
        <v>45146</v>
      </c>
      <c r="V303" t="s">
        <v>68</v>
      </c>
    </row>
    <row r="304" spans="1:22" x14ac:dyDescent="0.25">
      <c r="A304">
        <v>2023</v>
      </c>
      <c r="B304" s="2">
        <v>45017</v>
      </c>
      <c r="C304" s="2">
        <v>45107</v>
      </c>
      <c r="D304" t="s">
        <v>60</v>
      </c>
      <c r="E304">
        <v>1211</v>
      </c>
      <c r="F304" t="s">
        <v>1151</v>
      </c>
      <c r="G304" t="s">
        <v>1150</v>
      </c>
      <c r="H304" t="s">
        <v>168</v>
      </c>
      <c r="I304" t="s">
        <v>62</v>
      </c>
      <c r="J304" t="s">
        <v>169</v>
      </c>
      <c r="K304" s="6" t="s">
        <v>170</v>
      </c>
      <c r="L304" s="2">
        <v>44927</v>
      </c>
      <c r="M304" s="2">
        <v>45289</v>
      </c>
      <c r="N304" s="3" t="s">
        <v>171</v>
      </c>
      <c r="O304" s="4">
        <v>23800</v>
      </c>
      <c r="P304" s="4">
        <f t="shared" si="53"/>
        <v>284805.08</v>
      </c>
      <c r="Q304" t="s">
        <v>67</v>
      </c>
      <c r="R304" s="5" t="s">
        <v>924</v>
      </c>
      <c r="S304" t="s">
        <v>1098</v>
      </c>
      <c r="T304" s="2">
        <v>45146</v>
      </c>
      <c r="U304" s="2">
        <v>45146</v>
      </c>
      <c r="V304" t="s">
        <v>68</v>
      </c>
    </row>
    <row r="305" spans="1:22" x14ac:dyDescent="0.25">
      <c r="A305">
        <v>2023</v>
      </c>
      <c r="B305" s="2">
        <v>45017</v>
      </c>
      <c r="C305" s="2">
        <v>45107</v>
      </c>
      <c r="D305" t="s">
        <v>60</v>
      </c>
      <c r="E305">
        <v>1211</v>
      </c>
      <c r="F305" t="s">
        <v>1033</v>
      </c>
      <c r="G305" t="s">
        <v>516</v>
      </c>
      <c r="H305" t="s">
        <v>180</v>
      </c>
      <c r="I305" t="s">
        <v>61</v>
      </c>
      <c r="J305" t="s">
        <v>1075</v>
      </c>
      <c r="K305" s="6" t="s">
        <v>1076</v>
      </c>
      <c r="L305" s="2">
        <v>44927</v>
      </c>
      <c r="M305" s="2">
        <v>45289</v>
      </c>
      <c r="N305" t="s">
        <v>74</v>
      </c>
      <c r="O305" s="4">
        <v>13237</v>
      </c>
      <c r="P305" s="4">
        <f t="shared" si="53"/>
        <v>158401.8842</v>
      </c>
      <c r="Q305" t="s">
        <v>67</v>
      </c>
      <c r="R305" s="5" t="s">
        <v>924</v>
      </c>
      <c r="S305" t="s">
        <v>1098</v>
      </c>
      <c r="T305" s="2">
        <v>45146</v>
      </c>
      <c r="U305" s="2">
        <v>45146</v>
      </c>
      <c r="V305" t="s">
        <v>68</v>
      </c>
    </row>
    <row r="306" spans="1:22" x14ac:dyDescent="0.25">
      <c r="A306">
        <v>2023</v>
      </c>
      <c r="B306" s="2">
        <v>45017</v>
      </c>
      <c r="C306" s="2">
        <v>45107</v>
      </c>
      <c r="D306" t="s">
        <v>60</v>
      </c>
      <c r="E306">
        <v>1211</v>
      </c>
      <c r="F306" t="s">
        <v>614</v>
      </c>
      <c r="G306" t="s">
        <v>1152</v>
      </c>
      <c r="H306" t="s">
        <v>615</v>
      </c>
      <c r="I306" t="s">
        <v>61</v>
      </c>
      <c r="J306" t="s">
        <v>616</v>
      </c>
      <c r="K306" s="6" t="s">
        <v>617</v>
      </c>
      <c r="L306" s="2">
        <v>44927</v>
      </c>
      <c r="M306" s="2">
        <v>45289</v>
      </c>
      <c r="N306" s="3" t="s">
        <v>100</v>
      </c>
      <c r="O306" s="4">
        <v>16200</v>
      </c>
      <c r="P306" s="4">
        <f t="shared" si="53"/>
        <v>193858.91999999998</v>
      </c>
      <c r="Q306" t="s">
        <v>67</v>
      </c>
      <c r="R306" s="5" t="s">
        <v>924</v>
      </c>
      <c r="S306" t="s">
        <v>1098</v>
      </c>
      <c r="T306" s="2">
        <v>45146</v>
      </c>
      <c r="U306" s="2">
        <v>45146</v>
      </c>
      <c r="V306" t="s">
        <v>68</v>
      </c>
    </row>
    <row r="307" spans="1:22" x14ac:dyDescent="0.25">
      <c r="A307">
        <v>2023</v>
      </c>
      <c r="B307" s="2">
        <v>45017</v>
      </c>
      <c r="C307" s="2">
        <v>45107</v>
      </c>
      <c r="D307" t="s">
        <v>60</v>
      </c>
      <c r="E307">
        <v>1211</v>
      </c>
      <c r="F307" t="s">
        <v>372</v>
      </c>
      <c r="G307" t="s">
        <v>1153</v>
      </c>
      <c r="H307" t="s">
        <v>373</v>
      </c>
      <c r="I307" t="s">
        <v>62</v>
      </c>
      <c r="J307" t="s">
        <v>374</v>
      </c>
      <c r="K307" s="6" t="s">
        <v>375</v>
      </c>
      <c r="L307" s="2">
        <v>44927</v>
      </c>
      <c r="M307" s="2">
        <v>45289</v>
      </c>
      <c r="N307" t="s">
        <v>376</v>
      </c>
      <c r="O307" s="4">
        <v>16200</v>
      </c>
      <c r="P307" s="4">
        <f t="shared" si="53"/>
        <v>193858.91999999998</v>
      </c>
      <c r="Q307" t="s">
        <v>67</v>
      </c>
      <c r="R307" s="5" t="s">
        <v>924</v>
      </c>
      <c r="S307" t="s">
        <v>1098</v>
      </c>
      <c r="T307" s="2">
        <v>45146</v>
      </c>
      <c r="U307" s="2">
        <v>45146</v>
      </c>
      <c r="V307" t="s">
        <v>68</v>
      </c>
    </row>
    <row r="308" spans="1:22" s="14" customFormat="1" x14ac:dyDescent="0.25">
      <c r="A308" s="14">
        <v>2023</v>
      </c>
      <c r="B308" s="15">
        <v>45017</v>
      </c>
      <c r="C308" s="15">
        <v>45107</v>
      </c>
      <c r="D308" s="14" t="s">
        <v>60</v>
      </c>
      <c r="E308" s="14">
        <v>1211</v>
      </c>
      <c r="F308" s="14" t="s">
        <v>337</v>
      </c>
      <c r="G308" s="14" t="s">
        <v>1153</v>
      </c>
      <c r="H308" s="14" t="s">
        <v>338</v>
      </c>
      <c r="I308" s="14" t="s">
        <v>62</v>
      </c>
      <c r="J308" s="14" t="s">
        <v>339</v>
      </c>
      <c r="K308" s="20" t="s">
        <v>340</v>
      </c>
      <c r="L308" s="15">
        <v>44927</v>
      </c>
      <c r="M308" s="15">
        <v>45289</v>
      </c>
      <c r="N308" s="14" t="s">
        <v>341</v>
      </c>
      <c r="O308" s="18">
        <v>18700</v>
      </c>
      <c r="P308" s="18">
        <f t="shared" si="53"/>
        <v>223775.41999999998</v>
      </c>
      <c r="Q308" s="14" t="s">
        <v>67</v>
      </c>
      <c r="R308" s="19" t="s">
        <v>924</v>
      </c>
      <c r="S308" s="14" t="s">
        <v>1098</v>
      </c>
      <c r="T308" s="15">
        <v>45146</v>
      </c>
      <c r="U308" s="15">
        <v>45146</v>
      </c>
      <c r="V308" s="14" t="s">
        <v>68</v>
      </c>
    </row>
    <row r="309" spans="1:22" x14ac:dyDescent="0.25">
      <c r="A309">
        <v>2023</v>
      </c>
      <c r="B309" s="2">
        <v>45017</v>
      </c>
      <c r="C309" s="2">
        <v>45107</v>
      </c>
      <c r="D309" t="s">
        <v>60</v>
      </c>
      <c r="E309">
        <v>1211</v>
      </c>
      <c r="F309" t="s">
        <v>1040</v>
      </c>
      <c r="G309" t="s">
        <v>1153</v>
      </c>
      <c r="H309" t="s">
        <v>1041</v>
      </c>
      <c r="I309" t="s">
        <v>61</v>
      </c>
      <c r="J309" t="s">
        <v>1042</v>
      </c>
      <c r="K309" s="6" t="s">
        <v>1043</v>
      </c>
      <c r="L309" s="2">
        <v>44927</v>
      </c>
      <c r="M309" s="2">
        <v>45289</v>
      </c>
      <c r="N309" t="s">
        <v>167</v>
      </c>
      <c r="O309" s="4">
        <v>16200</v>
      </c>
      <c r="P309" s="4">
        <f t="shared" si="53"/>
        <v>193858.91999999998</v>
      </c>
      <c r="Q309" t="s">
        <v>67</v>
      </c>
      <c r="R309" s="5" t="s">
        <v>924</v>
      </c>
      <c r="S309" t="s">
        <v>1098</v>
      </c>
      <c r="T309" s="2">
        <v>45146</v>
      </c>
      <c r="U309" s="2">
        <v>45146</v>
      </c>
      <c r="V309" t="s">
        <v>68</v>
      </c>
    </row>
    <row r="310" spans="1:22" x14ac:dyDescent="0.25">
      <c r="A310">
        <v>2023</v>
      </c>
      <c r="B310" s="2">
        <v>45017</v>
      </c>
      <c r="C310" s="2">
        <v>45107</v>
      </c>
      <c r="D310" t="s">
        <v>60</v>
      </c>
      <c r="E310">
        <v>1211</v>
      </c>
      <c r="F310" t="s">
        <v>479</v>
      </c>
      <c r="G310" t="s">
        <v>480</v>
      </c>
      <c r="H310" t="s">
        <v>481</v>
      </c>
      <c r="I310" t="s">
        <v>61</v>
      </c>
      <c r="J310" t="s">
        <v>482</v>
      </c>
      <c r="K310" s="6" t="s">
        <v>483</v>
      </c>
      <c r="L310" s="2">
        <v>44927</v>
      </c>
      <c r="M310" s="2">
        <v>45289</v>
      </c>
      <c r="N310" s="3" t="s">
        <v>469</v>
      </c>
      <c r="O310" s="4">
        <v>16200</v>
      </c>
      <c r="P310" s="4">
        <f t="shared" si="53"/>
        <v>193858.91999999998</v>
      </c>
      <c r="Q310" t="s">
        <v>67</v>
      </c>
      <c r="R310" s="5" t="s">
        <v>924</v>
      </c>
      <c r="S310" t="s">
        <v>1098</v>
      </c>
      <c r="T310" s="2">
        <v>45146</v>
      </c>
      <c r="U310" s="2">
        <v>45146</v>
      </c>
      <c r="V310" t="s">
        <v>68</v>
      </c>
    </row>
    <row r="311" spans="1:22" x14ac:dyDescent="0.25">
      <c r="A311">
        <v>2023</v>
      </c>
      <c r="B311" s="2">
        <v>45017</v>
      </c>
      <c r="C311" s="2">
        <v>45107</v>
      </c>
      <c r="D311" t="s">
        <v>60</v>
      </c>
      <c r="E311">
        <v>1211</v>
      </c>
      <c r="F311" t="s">
        <v>331</v>
      </c>
      <c r="G311" t="s">
        <v>332</v>
      </c>
      <c r="H311" t="s">
        <v>333</v>
      </c>
      <c r="I311" t="s">
        <v>62</v>
      </c>
      <c r="J311" t="s">
        <v>334</v>
      </c>
      <c r="K311" s="6" t="s">
        <v>335</v>
      </c>
      <c r="L311" s="2">
        <v>44927</v>
      </c>
      <c r="M311" s="2">
        <v>45289</v>
      </c>
      <c r="N311" t="s">
        <v>336</v>
      </c>
      <c r="O311" s="4">
        <v>23800</v>
      </c>
      <c r="P311" s="4">
        <f t="shared" si="53"/>
        <v>284805.08</v>
      </c>
      <c r="Q311" t="s">
        <v>67</v>
      </c>
      <c r="R311" s="5" t="s">
        <v>924</v>
      </c>
      <c r="S311" t="s">
        <v>1098</v>
      </c>
      <c r="T311" s="2">
        <v>45146</v>
      </c>
      <c r="U311" s="2">
        <v>45146</v>
      </c>
      <c r="V311" t="s">
        <v>68</v>
      </c>
    </row>
    <row r="312" spans="1:22" x14ac:dyDescent="0.25">
      <c r="A312">
        <v>2023</v>
      </c>
      <c r="B312" s="2">
        <v>45017</v>
      </c>
      <c r="C312" s="2">
        <v>45107</v>
      </c>
      <c r="D312" t="s">
        <v>60</v>
      </c>
      <c r="E312">
        <v>1211</v>
      </c>
      <c r="F312" t="s">
        <v>907</v>
      </c>
      <c r="G312" t="s">
        <v>379</v>
      </c>
      <c r="H312" t="s">
        <v>908</v>
      </c>
      <c r="I312" t="s">
        <v>61</v>
      </c>
      <c r="J312" t="s">
        <v>909</v>
      </c>
      <c r="K312" s="6" t="s">
        <v>910</v>
      </c>
      <c r="L312" s="2">
        <v>44927</v>
      </c>
      <c r="M312" s="2">
        <v>45289</v>
      </c>
      <c r="N312" t="s">
        <v>744</v>
      </c>
      <c r="O312" s="4">
        <v>16200</v>
      </c>
      <c r="P312" s="4">
        <f t="shared" si="53"/>
        <v>193858.91999999998</v>
      </c>
      <c r="Q312" t="s">
        <v>67</v>
      </c>
      <c r="R312" s="5" t="s">
        <v>924</v>
      </c>
      <c r="S312" t="s">
        <v>1098</v>
      </c>
      <c r="T312" s="2">
        <v>45146</v>
      </c>
      <c r="U312" s="2">
        <v>45146</v>
      </c>
      <c r="V312" t="s">
        <v>68</v>
      </c>
    </row>
    <row r="313" spans="1:22" x14ac:dyDescent="0.25">
      <c r="A313">
        <v>2023</v>
      </c>
      <c r="B313" s="2">
        <v>45017</v>
      </c>
      <c r="C313" s="2">
        <v>45107</v>
      </c>
      <c r="D313" t="s">
        <v>60</v>
      </c>
      <c r="E313">
        <v>1211</v>
      </c>
      <c r="F313" t="s">
        <v>412</v>
      </c>
      <c r="G313" t="s">
        <v>272</v>
      </c>
      <c r="H313" t="s">
        <v>158</v>
      </c>
      <c r="I313" t="s">
        <v>61</v>
      </c>
      <c r="J313" t="s">
        <v>273</v>
      </c>
      <c r="K313" s="6" t="s">
        <v>274</v>
      </c>
      <c r="L313" s="2">
        <v>44927</v>
      </c>
      <c r="M313" s="2">
        <v>45289</v>
      </c>
      <c r="N313" s="3" t="s">
        <v>275</v>
      </c>
      <c r="O313" s="4">
        <v>13939</v>
      </c>
      <c r="P313" s="4">
        <f t="shared" si="53"/>
        <v>166802.4374</v>
      </c>
      <c r="Q313" t="s">
        <v>67</v>
      </c>
      <c r="R313" s="5" t="s">
        <v>924</v>
      </c>
      <c r="S313" t="s">
        <v>1098</v>
      </c>
      <c r="T313" s="2">
        <v>45146</v>
      </c>
      <c r="U313" s="2">
        <v>45146</v>
      </c>
      <c r="V313" t="s">
        <v>68</v>
      </c>
    </row>
    <row r="314" spans="1:22" x14ac:dyDescent="0.25">
      <c r="A314">
        <v>2023</v>
      </c>
      <c r="B314" s="2">
        <v>45017</v>
      </c>
      <c r="C314" s="2">
        <v>45107</v>
      </c>
      <c r="D314" t="s">
        <v>60</v>
      </c>
      <c r="E314">
        <v>1211</v>
      </c>
      <c r="F314" t="s">
        <v>514</v>
      </c>
      <c r="G314" t="s">
        <v>1154</v>
      </c>
      <c r="H314" t="s">
        <v>567</v>
      </c>
      <c r="I314" t="s">
        <v>61</v>
      </c>
      <c r="J314" t="s">
        <v>801</v>
      </c>
      <c r="K314" s="6" t="s">
        <v>802</v>
      </c>
      <c r="L314" s="2">
        <v>44927</v>
      </c>
      <c r="M314" s="2">
        <v>45289</v>
      </c>
      <c r="N314" t="s">
        <v>523</v>
      </c>
      <c r="O314" s="4">
        <v>11480</v>
      </c>
      <c r="P314" s="4">
        <f t="shared" si="53"/>
        <v>137376.568</v>
      </c>
      <c r="Q314" t="s">
        <v>67</v>
      </c>
      <c r="R314" s="5" t="s">
        <v>924</v>
      </c>
      <c r="S314" t="s">
        <v>1098</v>
      </c>
      <c r="T314" s="2">
        <v>45146</v>
      </c>
      <c r="U314" s="2">
        <v>45146</v>
      </c>
      <c r="V314" t="s">
        <v>68</v>
      </c>
    </row>
  </sheetData>
  <autoFilter ref="A7:V314" xr:uid="{00000000-0001-0000-0000-000000000000}"/>
  <mergeCells count="7">
    <mergeCell ref="A6:V6"/>
    <mergeCell ref="A2:C2"/>
    <mergeCell ref="D2:F2"/>
    <mergeCell ref="H2:I2"/>
    <mergeCell ref="A3:C3"/>
    <mergeCell ref="D3:F3"/>
    <mergeCell ref="H3:I3"/>
  </mergeCells>
  <dataValidations count="2">
    <dataValidation type="list" allowBlank="1" showErrorMessage="1" sqref="I8:I218" xr:uid="{B29A672B-20D4-444C-8E34-D318CDCD3E86}">
      <formula1>Hidden_28</formula1>
    </dataValidation>
    <dataValidation type="list" allowBlank="1" showErrorMessage="1" sqref="D8:D314" xr:uid="{3B8FAD43-9382-47BF-BF77-E1E87E17364E}">
      <formula1>Hidden_13</formula1>
    </dataValidation>
  </dataValidations>
  <hyperlinks>
    <hyperlink ref="K15" r:id="rId1" xr:uid="{3B19D73B-BEA2-4E24-BC05-7A61BF25C515}"/>
    <hyperlink ref="K134" r:id="rId2" xr:uid="{3018BF77-C1BF-40E5-B501-5B39D596C747}"/>
    <hyperlink ref="K168" r:id="rId3" xr:uid="{4B3DD06A-56F8-4831-99AA-BD792E507FE9}"/>
    <hyperlink ref="K173" r:id="rId4" xr:uid="{DA85B481-E81B-4E0D-8E12-1DD7C8814A61}"/>
    <hyperlink ref="K183" r:id="rId5" xr:uid="{B87F4B89-D4B2-4C21-99E4-2C49E9A9B612}"/>
    <hyperlink ref="K64" r:id="rId6" xr:uid="{E798389A-66FE-4937-8E9A-4395963F3608}"/>
    <hyperlink ref="K70" r:id="rId7" xr:uid="{BD70412B-45F5-4281-A44C-1CA01A54C6D7}"/>
    <hyperlink ref="K71" r:id="rId8" xr:uid="{B5BD6267-589C-456A-A812-07F501A97A3C}"/>
    <hyperlink ref="K76" r:id="rId9" xr:uid="{F6A8B809-6757-4185-BB60-8DAF0795EA99}"/>
    <hyperlink ref="K87" r:id="rId10" xr:uid="{F6A1E929-D666-4461-A7AB-96D103C3DB79}"/>
    <hyperlink ref="K146" r:id="rId11" xr:uid="{A0DC7470-D26A-4C05-9652-500DBCF06EDA}"/>
    <hyperlink ref="K197" r:id="rId12" xr:uid="{6A647D25-E0AB-41E1-9E6E-0F7F30030AF9}"/>
    <hyperlink ref="K288" r:id="rId13" xr:uid="{1D22D8E3-805F-46E8-A46C-EFF0DE013425}"/>
    <hyperlink ref="K128" r:id="rId14" xr:uid="{B3619DA6-988B-44C6-A79D-71BA11D16B42}"/>
    <hyperlink ref="K135" r:id="rId15" xr:uid="{42881D5D-B25B-4835-B51E-63F7B0100E70}"/>
    <hyperlink ref="K107" r:id="rId16" xr:uid="{DCCAF8DB-C2A3-4D2E-A7A1-FBBCE364AB09}"/>
    <hyperlink ref="K129" r:id="rId17" xr:uid="{7FF48ECC-3A2D-4C13-B92A-808F8C7292D7}"/>
    <hyperlink ref="K202" r:id="rId18" xr:uid="{018B4E90-5BCA-41EC-924C-C6854F36F62C}"/>
    <hyperlink ref="K147" r:id="rId19" xr:uid="{0BF2E0CA-0DA4-481C-A510-701874616578}"/>
    <hyperlink ref="K158" r:id="rId20" xr:uid="{1DE523C5-C1F3-4E94-AA85-C18333AD63C1}"/>
    <hyperlink ref="K255" r:id="rId21" xr:uid="{6AA51B4C-642F-49E1-83B1-902EA7A5104B}"/>
    <hyperlink ref="K22" r:id="rId22" xr:uid="{B9927D03-E3A3-4269-ABA1-2C5E7DCDDE00}"/>
    <hyperlink ref="K30" r:id="rId23" xr:uid="{10712CC3-EBDD-497C-A6AE-390A3C2DC07A}"/>
    <hyperlink ref="K62" r:id="rId24" xr:uid="{8480C9B7-FC58-465C-9A5D-803E04BC37D8}"/>
    <hyperlink ref="K61" r:id="rId25" xr:uid="{05AA513F-20A7-44F5-9AE6-81D9033B93F6}"/>
    <hyperlink ref="K108" r:id="rId26" xr:uid="{257AB524-FDEF-4E36-86BB-511B7260B809}"/>
    <hyperlink ref="K118" r:id="rId27" xr:uid="{9330475A-44CD-4AC4-B1DF-EF49BDEC6AB3}"/>
    <hyperlink ref="K141" r:id="rId28" xr:uid="{5B64FB26-D3D4-44FC-BF9F-8FB448B2CA68}"/>
    <hyperlink ref="K169" r:id="rId29" xr:uid="{08371B84-4375-4057-B556-58A95A688894}"/>
    <hyperlink ref="K163" r:id="rId30" xr:uid="{33E82304-E48B-4755-9DD0-1F29999C6C02}"/>
    <hyperlink ref="K196" r:id="rId31" xr:uid="{54783011-FA86-4470-83AF-5D321D9B8875}"/>
    <hyperlink ref="K226" r:id="rId32" xr:uid="{2D380860-34B0-47CB-9B02-6E1078184580}"/>
    <hyperlink ref="K285" r:id="rId33" xr:uid="{FB470D85-832A-4C00-8FF0-C06B88C14B1C}"/>
    <hyperlink ref="K296" r:id="rId34" xr:uid="{37725674-A5FF-43B9-B7B1-D38C5B193962}"/>
    <hyperlink ref="K297" r:id="rId35" xr:uid="{9865C8B5-0884-4BD8-B43B-EDEDA571B32F}"/>
    <hyperlink ref="K209" r:id="rId36" xr:uid="{44EC9BAC-54BA-4FCF-BBD4-C21831221FB4}"/>
    <hyperlink ref="K96" r:id="rId37" xr:uid="{781B8D75-9B86-42E1-8DAB-A7235F863927}"/>
    <hyperlink ref="K20" r:id="rId38" xr:uid="{447CFBC9-B5C7-43EF-A555-09E0F0722FA6}"/>
    <hyperlink ref="K69" r:id="rId39" xr:uid="{3FB8E95F-DDCF-4342-866F-ABCB6F7874D6}"/>
    <hyperlink ref="K85" r:id="rId40" xr:uid="{046FC9DD-9472-4FE9-9D59-F861595BC979}"/>
    <hyperlink ref="K187" r:id="rId41" xr:uid="{C08AD26F-2E33-46AD-AD70-1D13CB598BC3}"/>
    <hyperlink ref="K191" r:id="rId42" xr:uid="{DA847BC7-67B0-497E-856F-CC26F7E0F7F6}"/>
    <hyperlink ref="K219" r:id="rId43" xr:uid="{D805C770-B320-475E-8041-2ABADD1B94CF}"/>
    <hyperlink ref="K249" r:id="rId44" xr:uid="{FA57B8BF-CE2F-49A5-B45E-0BEECA431FA3}"/>
    <hyperlink ref="K174" r:id="rId45" xr:uid="{E9EA1CCE-4CAC-400A-AAF1-C0233EC79635}"/>
    <hyperlink ref="K184" r:id="rId46" xr:uid="{A170F3B7-AC44-4682-BF3D-0AFD6587CA3D}"/>
    <hyperlink ref="K114" r:id="rId47" xr:uid="{F51CDEC3-1573-47E0-9CE0-374C72E4408E}"/>
    <hyperlink ref="K220" r:id="rId48" xr:uid="{753A0377-BDA4-4A31-A8C1-8E914F4D457B}"/>
    <hyperlink ref="K132" r:id="rId49" xr:uid="{A3D020C1-49CD-4FFD-990A-F6A7515C8804}"/>
    <hyperlink ref="K16" r:id="rId50" xr:uid="{BF1F8C3D-3FA3-42C6-A866-A8FA248BFDE6}"/>
    <hyperlink ref="K178" r:id="rId51" xr:uid="{A0011FDE-58E8-4669-98C7-80533EF1D010}"/>
    <hyperlink ref="K227" r:id="rId52" xr:uid="{B14B32E5-DC0A-4971-A4AD-00AFF40F7519}"/>
    <hyperlink ref="K215" r:id="rId53" xr:uid="{5A765049-53E5-4C71-9318-035925E77526}"/>
    <hyperlink ref="K68" r:id="rId54" xr:uid="{B36DD0EB-36D9-4F2C-A2FA-190661074DEC}"/>
    <hyperlink ref="K91" r:id="rId55" xr:uid="{1720918C-126C-4437-ADF6-DCAF449655B7}"/>
    <hyperlink ref="K235" r:id="rId56" xr:uid="{A25BCD44-E301-4C61-895D-8727BE409F87}"/>
    <hyperlink ref="K58" r:id="rId57" xr:uid="{09303175-B907-4D6A-935E-3B1E38E47785}"/>
    <hyperlink ref="K180" r:id="rId58" xr:uid="{6A1D30EA-224A-42FF-B75D-D83ED54E03C0}"/>
    <hyperlink ref="K216" r:id="rId59" xr:uid="{A62914F1-74E7-40E7-84B9-9D8747C1D209}"/>
    <hyperlink ref="K293" r:id="rId60" xr:uid="{D93591E5-80B1-4248-A5D3-79AEF5E49396}"/>
    <hyperlink ref="R8" r:id="rId61" display="https://reht.app-metrobus.com/media/files/V.P._ARROYO_HERNANDEZ_PATSY_VIRIDIANA.pdf" xr:uid="{0D0A5F92-1C4E-4976-821C-DA76E1DD7D18}"/>
    <hyperlink ref="R9" r:id="rId62" display="https://reht.app-metrobus.com/media/files/V.P._ARROYO_HERNANDEZ_PATSY_VIRIDIANA.pdf" xr:uid="{C3338805-21FF-4C96-A73C-944C6B8379F4}"/>
    <hyperlink ref="R10" r:id="rId63" display="https://reht.app-metrobus.com/media/files/V.P._ARROYO_HERNANDEZ_PATSY_VIRIDIANA.pdf" xr:uid="{EC349DF8-2AAF-44D3-B4AB-EF4BC4E4E2C8}"/>
    <hyperlink ref="R11" r:id="rId64" display="https://reht.app-metrobus.com/media/files/V.P._ARROYO_HERNANDEZ_PATSY_VIRIDIANA.pdf" xr:uid="{145F13D1-224C-4117-BA05-E2D4B218F358}"/>
    <hyperlink ref="R12" r:id="rId65" display="https://reht.app-metrobus.com/media/files/V.P._ARROYO_HERNANDEZ_PATSY_VIRIDIANA.pdf" xr:uid="{64086B1B-3BD5-4ED1-8B1E-2A92DCF06599}"/>
    <hyperlink ref="R13" r:id="rId66" display="https://reht.app-metrobus.com/media/files/V.P._ARROYO_HERNANDEZ_PATSY_VIRIDIANA.pdf" xr:uid="{B6450199-87D7-4393-BA00-6E0B723D393F}"/>
    <hyperlink ref="R14" r:id="rId67" display="https://reht.app-metrobus.com/media/files/V.P._ARROYO_HERNANDEZ_PATSY_VIRIDIANA.pdf" xr:uid="{22A97D4C-AF52-4084-896E-C7FBF7242710}"/>
    <hyperlink ref="R15" r:id="rId68" display="https://reht.app-metrobus.com/media/files/V.P._ARROYO_HERNANDEZ_PATSY_VIRIDIANA.pdf" xr:uid="{2F7FE38A-3735-4F95-8742-22329B4FA575}"/>
    <hyperlink ref="R16" r:id="rId69" display="https://reht.app-metrobus.com/media/files/V.P._ARROYO_HERNANDEZ_PATSY_VIRIDIANA.pdf" xr:uid="{668921C8-3D3B-4DAC-AF99-1E0328A41280}"/>
    <hyperlink ref="R17" r:id="rId70" display="https://reht.app-metrobus.com/media/files/V.P._ARROYO_HERNANDEZ_PATSY_VIRIDIANA.pdf" xr:uid="{9F12895B-AF32-40D9-A9A2-A1083A1DBDD5}"/>
    <hyperlink ref="R18" r:id="rId71" display="https://reht.app-metrobus.com/media/files/V.P._ARROYO_HERNANDEZ_PATSY_VIRIDIANA.pdf" xr:uid="{ACAB352B-98B3-47FF-BCC6-ED9DAF6E2305}"/>
    <hyperlink ref="R19" r:id="rId72" display="https://reht.app-metrobus.com/media/files/V.P._ARROYO_HERNANDEZ_PATSY_VIRIDIANA.pdf" xr:uid="{D24DAEBF-0A7F-4722-8051-C1D8D970E069}"/>
    <hyperlink ref="R20" r:id="rId73" display="https://reht.app-metrobus.com/media/files/V.P._ARROYO_HERNANDEZ_PATSY_VIRIDIANA.pdf" xr:uid="{6D87DBB1-2539-4AE5-B803-D2A4425031FA}"/>
    <hyperlink ref="R21" r:id="rId74" display="https://reht.app-metrobus.com/media/files/V.P._ARROYO_HERNANDEZ_PATSY_VIRIDIANA.pdf" xr:uid="{1AE53022-7BCC-4EB8-A4E0-5BC6E8F3A07E}"/>
    <hyperlink ref="R22" r:id="rId75" display="https://reht.app-metrobus.com/media/files/V.P._ARROYO_HERNANDEZ_PATSY_VIRIDIANA.pdf" xr:uid="{27C6684D-501B-487E-BFCA-7B10AA072029}"/>
    <hyperlink ref="R23" r:id="rId76" display="https://reht.app-metrobus.com/media/files/V.P._ARROYO_HERNANDEZ_PATSY_VIRIDIANA.pdf" xr:uid="{EE526D52-F4EC-4499-AC0C-CEDCCE670521}"/>
    <hyperlink ref="R24" r:id="rId77" display="https://reht.app-metrobus.com/media/files/V.P._ARROYO_HERNANDEZ_PATSY_VIRIDIANA.pdf" xr:uid="{168C82F1-BAFE-4BBD-AEAC-B39B39D0B621}"/>
    <hyperlink ref="R25" r:id="rId78" display="https://reht.app-metrobus.com/media/files/V.P._ARROYO_HERNANDEZ_PATSY_VIRIDIANA.pdf" xr:uid="{650AAA88-A3DA-41C9-B8A4-66F9FE1EEC6A}"/>
    <hyperlink ref="R26" r:id="rId79" display="https://reht.app-metrobus.com/media/files/V.P._ARROYO_HERNANDEZ_PATSY_VIRIDIANA.pdf" xr:uid="{459AABC9-D5F8-449B-BF9B-8E7E3D0C123F}"/>
    <hyperlink ref="R27" r:id="rId80" display="https://reht.app-metrobus.com/media/files/V.P._ARROYO_HERNANDEZ_PATSY_VIRIDIANA.pdf" xr:uid="{D1EC02FE-78FC-400A-8E62-329180FCC6F4}"/>
    <hyperlink ref="R28" r:id="rId81" display="https://reht.app-metrobus.com/media/files/V.P._ARROYO_HERNANDEZ_PATSY_VIRIDIANA.pdf" xr:uid="{8FCEF0A2-CBD3-4BF3-88F9-D777A343BDAD}"/>
    <hyperlink ref="R29" r:id="rId82" display="https://reht.app-metrobus.com/media/files/V.P._ARROYO_HERNANDEZ_PATSY_VIRIDIANA.pdf" xr:uid="{26145334-18E9-4451-BE4C-153B861918AF}"/>
    <hyperlink ref="R30" r:id="rId83" display="https://reht.app-metrobus.com/media/files/V.P._ARROYO_HERNANDEZ_PATSY_VIRIDIANA.pdf" xr:uid="{EE3DB29E-4F0A-41BD-B709-4576A456B6A0}"/>
    <hyperlink ref="R31" r:id="rId84" display="https://reht.app-metrobus.com/media/files/V.P._ARROYO_HERNANDEZ_PATSY_VIRIDIANA.pdf" xr:uid="{0EE38D3F-8DE9-4E88-B016-067BD6ACE43F}"/>
    <hyperlink ref="R32" r:id="rId85" display="https://reht.app-metrobus.com/media/files/V.P._ARROYO_HERNANDEZ_PATSY_VIRIDIANA.pdf" xr:uid="{93BC7D70-CB74-4C04-BDD0-DB7571E1445E}"/>
    <hyperlink ref="R33" r:id="rId86" display="https://reht.app-metrobus.com/media/files/V.P._ARROYO_HERNANDEZ_PATSY_VIRIDIANA.pdf" xr:uid="{F7723F45-ECED-4B8A-AF05-B68A164DFA78}"/>
    <hyperlink ref="R34" r:id="rId87" display="https://reht.app-metrobus.com/media/files/V.P._ARROYO_HERNANDEZ_PATSY_VIRIDIANA.pdf" xr:uid="{492E7549-94FF-4677-959C-8F55005C91EC}"/>
    <hyperlink ref="R35" r:id="rId88" display="https://reht.app-metrobus.com/media/files/V.P._ARROYO_HERNANDEZ_PATSY_VIRIDIANA.pdf" xr:uid="{B92904F8-BCCF-4EB6-88B7-53EA553E916F}"/>
    <hyperlink ref="R36" r:id="rId89" display="https://reht.app-metrobus.com/media/files/V.P._ARROYO_HERNANDEZ_PATSY_VIRIDIANA.pdf" xr:uid="{D81DA873-0E45-4BFD-BF86-F1434ADC9F9D}"/>
    <hyperlink ref="R37" r:id="rId90" display="https://reht.app-metrobus.com/media/files/V.P._ARROYO_HERNANDEZ_PATSY_VIRIDIANA.pdf" xr:uid="{B89826EA-738D-4B2E-A18A-87ADDCBAB49D}"/>
    <hyperlink ref="R38" r:id="rId91" display="https://reht.app-metrobus.com/media/files/V.P._ARROYO_HERNANDEZ_PATSY_VIRIDIANA.pdf" xr:uid="{A4EF4B0F-D9B1-4EAD-8D4E-938B89E554DB}"/>
    <hyperlink ref="R39" r:id="rId92" display="https://reht.app-metrobus.com/media/files/V.P._ARROYO_HERNANDEZ_PATSY_VIRIDIANA.pdf" xr:uid="{7F09E6E9-DF9C-4388-A996-2D21A388C170}"/>
    <hyperlink ref="R40" r:id="rId93" display="https://reht.app-metrobus.com/media/files/V.P._ARROYO_HERNANDEZ_PATSY_VIRIDIANA.pdf" xr:uid="{E6968B08-6EC2-4972-B0B9-2E8E818EA55B}"/>
    <hyperlink ref="R41" r:id="rId94" display="https://reht.app-metrobus.com/media/files/V.P._ARROYO_HERNANDEZ_PATSY_VIRIDIANA.pdf" xr:uid="{53D7E78A-654D-49FB-B51C-A472EE55AF35}"/>
    <hyperlink ref="R42" r:id="rId95" display="https://reht.app-metrobus.com/media/files/V.P._ARROYO_HERNANDEZ_PATSY_VIRIDIANA.pdf" xr:uid="{0268D0E9-EC3F-48ED-98C5-FBAA97516D33}"/>
    <hyperlink ref="R43" r:id="rId96" display="https://reht.app-metrobus.com/media/files/V.P._ARROYO_HERNANDEZ_PATSY_VIRIDIANA.pdf" xr:uid="{212FB71E-A530-4E29-A9DD-3B1340568064}"/>
    <hyperlink ref="R44" r:id="rId97" display="https://reht.app-metrobus.com/media/files/V.P._ARROYO_HERNANDEZ_PATSY_VIRIDIANA.pdf" xr:uid="{715AE948-7211-43BC-8111-9F1D0FFAE7CC}"/>
    <hyperlink ref="R45" r:id="rId98" display="https://reht.app-metrobus.com/media/files/V.P._ARROYO_HERNANDEZ_PATSY_VIRIDIANA.pdf" xr:uid="{7FAF306A-BDFD-492A-B9C8-926627A1A2AE}"/>
    <hyperlink ref="R46" r:id="rId99" display="https://reht.app-metrobus.com/media/files/V.P._ARROYO_HERNANDEZ_PATSY_VIRIDIANA.pdf" xr:uid="{30F4F226-A8C3-4E46-AD7C-89195B924B71}"/>
    <hyperlink ref="R47" r:id="rId100" display="https://reht.app-metrobus.com/media/files/V.P._ARROYO_HERNANDEZ_PATSY_VIRIDIANA.pdf" xr:uid="{20B3E48D-28BA-44B4-B685-FAF1362214AB}"/>
    <hyperlink ref="R48" r:id="rId101" display="https://reht.app-metrobus.com/media/files/V.P._ARROYO_HERNANDEZ_PATSY_VIRIDIANA.pdf" xr:uid="{E9C5549F-6EB1-4309-8870-A5299AE00280}"/>
    <hyperlink ref="R49" r:id="rId102" display="https://reht.app-metrobus.com/media/files/V.P._ARROYO_HERNANDEZ_PATSY_VIRIDIANA.pdf" xr:uid="{9A42A0D3-9D86-4D72-8C73-007E9E0E53B1}"/>
    <hyperlink ref="R50" r:id="rId103" display="https://reht.app-metrobus.com/media/files/V.P._ARROYO_HERNANDEZ_PATSY_VIRIDIANA.pdf" xr:uid="{B1F17F63-7A11-45FE-B520-D838E5FAF5A2}"/>
    <hyperlink ref="R51" r:id="rId104" display="https://reht.app-metrobus.com/media/files/V.P._ARROYO_HERNANDEZ_PATSY_VIRIDIANA.pdf" xr:uid="{3CB99BFE-F8E9-49D4-9D2E-C9F43DE6C7C6}"/>
    <hyperlink ref="R52" r:id="rId105" display="https://reht.app-metrobus.com/media/files/V.P._ARROYO_HERNANDEZ_PATSY_VIRIDIANA.pdf" xr:uid="{76045FB9-6223-4D99-840A-2527815EB7B0}"/>
    <hyperlink ref="R53" r:id="rId106" display="https://reht.app-metrobus.com/media/files/V.P._ARROYO_HERNANDEZ_PATSY_VIRIDIANA.pdf" xr:uid="{678C47FA-C783-449C-ACF6-592A74945435}"/>
    <hyperlink ref="R54" r:id="rId107" display="https://reht.app-metrobus.com/media/files/V.P._ARROYO_HERNANDEZ_PATSY_VIRIDIANA.pdf" xr:uid="{4464CD77-EE8B-4798-A8BF-556B6BE56477}"/>
    <hyperlink ref="R55" r:id="rId108" display="https://reht.app-metrobus.com/media/files/V.P._ARROYO_HERNANDEZ_PATSY_VIRIDIANA.pdf" xr:uid="{8E6C7B59-25AA-40F6-BB17-DE1F72FAF620}"/>
    <hyperlink ref="R56" r:id="rId109" display="https://reht.app-metrobus.com/media/files/V.P._ARROYO_HERNANDEZ_PATSY_VIRIDIANA.pdf" xr:uid="{ADD2B33E-D542-46B8-82CE-0A049D97DC6A}"/>
    <hyperlink ref="R57" r:id="rId110" display="https://reht.app-metrobus.com/media/files/V.P._ARROYO_HERNANDEZ_PATSY_VIRIDIANA.pdf" xr:uid="{2D6BB284-37F3-48ED-96AB-DD6D235812B6}"/>
    <hyperlink ref="R58" r:id="rId111" display="https://reht.app-metrobus.com/media/files/V.P._ARROYO_HERNANDEZ_PATSY_VIRIDIANA.pdf" xr:uid="{C2579C6C-8046-404C-9928-354ECA3D9D62}"/>
    <hyperlink ref="R59" r:id="rId112" display="https://reht.app-metrobus.com/media/files/V.P._ARROYO_HERNANDEZ_PATSY_VIRIDIANA.pdf" xr:uid="{1C389EB9-C61C-466F-8D7D-12ED8C951D4A}"/>
    <hyperlink ref="R60" r:id="rId113" display="https://reht.app-metrobus.com/media/files/V.P._ARROYO_HERNANDEZ_PATSY_VIRIDIANA.pdf" xr:uid="{D9B9DD0D-2AD9-48D1-BE54-21C4DFD9C7BD}"/>
    <hyperlink ref="R61" r:id="rId114" display="https://reht.app-metrobus.com/media/files/V.P._ARROYO_HERNANDEZ_PATSY_VIRIDIANA.pdf" xr:uid="{A8530278-2891-4FF4-998F-F9BBAA4AAEE0}"/>
    <hyperlink ref="R62" r:id="rId115" display="https://reht.app-metrobus.com/media/files/V.P._ARROYO_HERNANDEZ_PATSY_VIRIDIANA.pdf" xr:uid="{C7E95F84-6E29-4926-876E-82C481C15722}"/>
    <hyperlink ref="R63" r:id="rId116" display="https://reht.app-metrobus.com/media/files/V.P._ARROYO_HERNANDEZ_PATSY_VIRIDIANA.pdf" xr:uid="{C8367F27-A770-4942-989F-E5408893689B}"/>
    <hyperlink ref="R64" r:id="rId117" display="https://reht.app-metrobus.com/media/files/V.P._ARROYO_HERNANDEZ_PATSY_VIRIDIANA.pdf" xr:uid="{19646DD5-454E-44BB-8978-386FDD3FCED9}"/>
    <hyperlink ref="R65" r:id="rId118" display="https://reht.app-metrobus.com/media/files/V.P._ARROYO_HERNANDEZ_PATSY_VIRIDIANA.pdf" xr:uid="{CD98B325-1628-45C8-8EF4-F53587C88A73}"/>
    <hyperlink ref="R66" r:id="rId119" display="https://reht.app-metrobus.com/media/files/V.P._ARROYO_HERNANDEZ_PATSY_VIRIDIANA.pdf" xr:uid="{C0037641-AF1E-4A5A-B71D-DD0EE3527D7E}"/>
    <hyperlink ref="R67" r:id="rId120" display="https://reht.app-metrobus.com/media/files/V.P._ARROYO_HERNANDEZ_PATSY_VIRIDIANA.pdf" xr:uid="{D79BED54-F8E9-4A0D-801C-74BA838D9E78}"/>
    <hyperlink ref="R68" r:id="rId121" display="https://reht.app-metrobus.com/media/files/V.P._ARROYO_HERNANDEZ_PATSY_VIRIDIANA.pdf" xr:uid="{895FB07A-8AF2-43DB-9C3B-63F972668A73}"/>
    <hyperlink ref="R69" r:id="rId122" display="https://reht.app-metrobus.com/media/files/V.P._ARROYO_HERNANDEZ_PATSY_VIRIDIANA.pdf" xr:uid="{CDDD985A-8136-4701-A6F6-A3DF6464B8D4}"/>
    <hyperlink ref="R70" r:id="rId123" display="https://reht.app-metrobus.com/media/files/V.P._ARROYO_HERNANDEZ_PATSY_VIRIDIANA.pdf" xr:uid="{3F082EB1-CD1C-44D6-8E4F-A5367ED661F0}"/>
    <hyperlink ref="R71" r:id="rId124" display="https://reht.app-metrobus.com/media/files/V.P._ARROYO_HERNANDEZ_PATSY_VIRIDIANA.pdf" xr:uid="{57BF385A-FDEC-44E6-A715-2180835B457F}"/>
    <hyperlink ref="R72" r:id="rId125" display="https://reht.app-metrobus.com/media/files/V.P._ARROYO_HERNANDEZ_PATSY_VIRIDIANA.pdf" xr:uid="{853FDC60-23EF-4138-BE67-2D904B6814C7}"/>
    <hyperlink ref="R73" r:id="rId126" display="https://reht.app-metrobus.com/media/files/V.P._ARROYO_HERNANDEZ_PATSY_VIRIDIANA.pdf" xr:uid="{CE353A13-2799-4E6B-A12E-0FF1E9F5C047}"/>
    <hyperlink ref="R74" r:id="rId127" display="https://reht.app-metrobus.com/media/files/V.P._ARROYO_HERNANDEZ_PATSY_VIRIDIANA.pdf" xr:uid="{BC6F0C30-1184-49B7-A577-4BE8EDF64947}"/>
    <hyperlink ref="R75" r:id="rId128" display="https://reht.app-metrobus.com/media/files/V.P._ARROYO_HERNANDEZ_PATSY_VIRIDIANA.pdf" xr:uid="{BD9DC6DF-80F8-4C1E-9327-A5AE48B5468D}"/>
    <hyperlink ref="R76" r:id="rId129" display="https://reht.app-metrobus.com/media/files/V.P._ARROYO_HERNANDEZ_PATSY_VIRIDIANA.pdf" xr:uid="{07B520E4-2122-453D-83E7-5D754E88C4FB}"/>
    <hyperlink ref="R77" r:id="rId130" display="https://reht.app-metrobus.com/media/files/V.P._ARROYO_HERNANDEZ_PATSY_VIRIDIANA.pdf" xr:uid="{F7B53BD5-BD0D-408D-9BBF-40CEF5F4B1FE}"/>
    <hyperlink ref="R78" r:id="rId131" display="https://reht.app-metrobus.com/media/files/V.P._ARROYO_HERNANDEZ_PATSY_VIRIDIANA.pdf" xr:uid="{06D4DFE1-0D4B-4349-88CC-125076C5BF83}"/>
    <hyperlink ref="R79" r:id="rId132" display="https://reht.app-metrobus.com/media/files/V.P._ARROYO_HERNANDEZ_PATSY_VIRIDIANA.pdf" xr:uid="{1D3224B9-982B-4821-953C-F4CA2850CF76}"/>
    <hyperlink ref="R80" r:id="rId133" display="https://reht.app-metrobus.com/media/files/V.P._ARROYO_HERNANDEZ_PATSY_VIRIDIANA.pdf" xr:uid="{A4441CE1-208A-4399-AD05-A0DD1CD084E4}"/>
    <hyperlink ref="R81" r:id="rId134" display="https://reht.app-metrobus.com/media/files/V.P._ARROYO_HERNANDEZ_PATSY_VIRIDIANA.pdf" xr:uid="{C2E11AA2-AF3A-4325-80FC-02B12D83E81B}"/>
    <hyperlink ref="R82" r:id="rId135" display="https://reht.app-metrobus.com/media/files/V.P._ARROYO_HERNANDEZ_PATSY_VIRIDIANA.pdf" xr:uid="{CCBC2F0F-02BF-4B08-B3B8-C21733EBA001}"/>
    <hyperlink ref="R83" r:id="rId136" display="https://reht.app-metrobus.com/media/files/V.P._ARROYO_HERNANDEZ_PATSY_VIRIDIANA.pdf" xr:uid="{592C01B1-FFD5-46FC-A894-40F83962DC37}"/>
    <hyperlink ref="R84" r:id="rId137" display="https://reht.app-metrobus.com/media/files/V.P._ARROYO_HERNANDEZ_PATSY_VIRIDIANA.pdf" xr:uid="{3C2A3CEE-E834-4A0D-B521-44F2CF828700}"/>
    <hyperlink ref="R85" r:id="rId138" display="https://reht.app-metrobus.com/media/files/V.P._ARROYO_HERNANDEZ_PATSY_VIRIDIANA.pdf" xr:uid="{9D49B302-E119-444F-BAC8-2AE27DFED521}"/>
    <hyperlink ref="R86" r:id="rId139" display="https://reht.app-metrobus.com/media/files/V.P._ARROYO_HERNANDEZ_PATSY_VIRIDIANA.pdf" xr:uid="{E864972F-9ACC-4538-82F1-4F7A47AD56CF}"/>
    <hyperlink ref="R87" r:id="rId140" display="https://reht.app-metrobus.com/media/files/V.P._ARROYO_HERNANDEZ_PATSY_VIRIDIANA.pdf" xr:uid="{F8EFB6E8-4123-4067-87DB-B232968699D0}"/>
    <hyperlink ref="R88" r:id="rId141" display="https://reht.app-metrobus.com/media/files/V.P._ARROYO_HERNANDEZ_PATSY_VIRIDIANA.pdf" xr:uid="{A8EC3AEB-B4E3-43F2-852E-5E3890A23698}"/>
    <hyperlink ref="R89" r:id="rId142" display="https://reht.app-metrobus.com/media/files/V.P._ARROYO_HERNANDEZ_PATSY_VIRIDIANA.pdf" xr:uid="{3ADF6FB4-AC89-49CC-932E-30291996D6AA}"/>
    <hyperlink ref="R90" r:id="rId143" display="https://reht.app-metrobus.com/media/files/V.P._ARROYO_HERNANDEZ_PATSY_VIRIDIANA.pdf" xr:uid="{1F79F512-39C3-4ADB-9228-B4E245F890ED}"/>
    <hyperlink ref="R91" r:id="rId144" display="https://reht.app-metrobus.com/media/files/V.P._ARROYO_HERNANDEZ_PATSY_VIRIDIANA.pdf" xr:uid="{50319353-4EBE-4B00-AB72-390F8387D92D}"/>
    <hyperlink ref="R92" r:id="rId145" display="https://reht.app-metrobus.com/media/files/V.P._ARROYO_HERNANDEZ_PATSY_VIRIDIANA.pdf" xr:uid="{81CB8E64-9F13-4288-A51B-715BFC840C6A}"/>
    <hyperlink ref="R93" r:id="rId146" display="https://reht.app-metrobus.com/media/files/V.P._ARROYO_HERNANDEZ_PATSY_VIRIDIANA.pdf" xr:uid="{5953D7C1-F262-472B-B075-1FBFE709EB24}"/>
    <hyperlink ref="R94" r:id="rId147" display="https://reht.app-metrobus.com/media/files/V.P._ARROYO_HERNANDEZ_PATSY_VIRIDIANA.pdf" xr:uid="{E9B81750-6D17-43AA-A0E0-EB9DCEE367D7}"/>
    <hyperlink ref="R95" r:id="rId148" display="https://reht.app-metrobus.com/media/files/V.P._ARROYO_HERNANDEZ_PATSY_VIRIDIANA.pdf" xr:uid="{5B959AAE-210B-44B0-8431-B767AF37CCAE}"/>
    <hyperlink ref="R96" r:id="rId149" display="https://reht.app-metrobus.com/media/files/V.P._ARROYO_HERNANDEZ_PATSY_VIRIDIANA.pdf" xr:uid="{1AB3D05E-28AE-4275-9AFF-99AA9890A3A0}"/>
    <hyperlink ref="R97" r:id="rId150" display="https://reht.app-metrobus.com/media/files/V.P._ARROYO_HERNANDEZ_PATSY_VIRIDIANA.pdf" xr:uid="{405E9F1C-D143-4881-86FE-26EA3B2FF307}"/>
    <hyperlink ref="R98" r:id="rId151" display="https://reht.app-metrobus.com/media/files/V.P._ARROYO_HERNANDEZ_PATSY_VIRIDIANA.pdf" xr:uid="{F8389DDD-A930-431C-8F9B-F355A15CB059}"/>
    <hyperlink ref="R99" r:id="rId152" display="https://reht.app-metrobus.com/media/files/V.P._ARROYO_HERNANDEZ_PATSY_VIRIDIANA.pdf" xr:uid="{75848316-BF41-4DFF-9832-00F8D953DE3F}"/>
    <hyperlink ref="R100" r:id="rId153" display="https://reht.app-metrobus.com/media/files/V.P._ARROYO_HERNANDEZ_PATSY_VIRIDIANA.pdf" xr:uid="{EE6B1DF3-268B-4B31-884B-93819A782A67}"/>
    <hyperlink ref="R101" r:id="rId154" display="https://reht.app-metrobus.com/media/files/V.P._ARROYO_HERNANDEZ_PATSY_VIRIDIANA.pdf" xr:uid="{C59B8C67-ECFF-4360-8342-AC9DFDCB8157}"/>
    <hyperlink ref="R102" r:id="rId155" display="https://reht.app-metrobus.com/media/files/V.P._ARROYO_HERNANDEZ_PATSY_VIRIDIANA.pdf" xr:uid="{B0B232A4-0229-4656-9A21-12547545BAB8}"/>
    <hyperlink ref="R103" r:id="rId156" display="https://reht.app-metrobus.com/media/files/V.P._ARROYO_HERNANDEZ_PATSY_VIRIDIANA.pdf" xr:uid="{0F857E5B-EE7F-4886-8B0A-DAA81FC6FF96}"/>
    <hyperlink ref="R104" r:id="rId157" display="https://reht.app-metrobus.com/media/files/V.P._ARROYO_HERNANDEZ_PATSY_VIRIDIANA.pdf" xr:uid="{4F03C441-A5DE-4B8C-B44E-BE91CEB645B6}"/>
    <hyperlink ref="R105" r:id="rId158" display="https://reht.app-metrobus.com/media/files/V.P._ARROYO_HERNANDEZ_PATSY_VIRIDIANA.pdf" xr:uid="{3CC2DF8E-B2F4-4B84-91EC-1B7313631397}"/>
    <hyperlink ref="R106" r:id="rId159" display="https://reht.app-metrobus.com/media/files/V.P._ARROYO_HERNANDEZ_PATSY_VIRIDIANA.pdf" xr:uid="{AD145A03-96E9-487D-8369-55618A4A0C40}"/>
    <hyperlink ref="R107" r:id="rId160" display="https://reht.app-metrobus.com/media/files/V.P._ARROYO_HERNANDEZ_PATSY_VIRIDIANA.pdf" xr:uid="{36E02159-07E1-41EE-A5C7-4D069D654BDA}"/>
    <hyperlink ref="R108" r:id="rId161" display="https://reht.app-metrobus.com/media/files/V.P._ARROYO_HERNANDEZ_PATSY_VIRIDIANA.pdf" xr:uid="{C65D81B6-B371-489E-9D56-F3C31E956F3B}"/>
    <hyperlink ref="R109" r:id="rId162" display="https://reht.app-metrobus.com/media/files/V.P._ARROYO_HERNANDEZ_PATSY_VIRIDIANA.pdf" xr:uid="{47EDC9E7-821F-4072-96DC-6428F863287C}"/>
    <hyperlink ref="R110" r:id="rId163" display="https://reht.app-metrobus.com/media/files/V.P._ARROYO_HERNANDEZ_PATSY_VIRIDIANA.pdf" xr:uid="{807FC531-B098-448E-8E3F-6E27C009BEBA}"/>
    <hyperlink ref="R111" r:id="rId164" display="https://reht.app-metrobus.com/media/files/V.P._ARROYO_HERNANDEZ_PATSY_VIRIDIANA.pdf" xr:uid="{684FB709-AC2B-4C7A-85CB-376B654AB8E0}"/>
    <hyperlink ref="R112" r:id="rId165" display="https://reht.app-metrobus.com/media/files/V.P._ARROYO_HERNANDEZ_PATSY_VIRIDIANA.pdf" xr:uid="{1943BCAE-0DF2-48DF-84D1-A84CA9929652}"/>
    <hyperlink ref="R113" r:id="rId166" display="https://reht.app-metrobus.com/media/files/V.P._ARROYO_HERNANDEZ_PATSY_VIRIDIANA.pdf" xr:uid="{1F2F6B2E-85CC-4C6E-8101-A02B2755AE21}"/>
    <hyperlink ref="R114" r:id="rId167" display="https://reht.app-metrobus.com/media/files/V.P._ARROYO_HERNANDEZ_PATSY_VIRIDIANA.pdf" xr:uid="{3373044B-01A2-4AAE-A623-58A0601DFA0B}"/>
    <hyperlink ref="R115" r:id="rId168" display="https://reht.app-metrobus.com/media/files/V.P._ARROYO_HERNANDEZ_PATSY_VIRIDIANA.pdf" xr:uid="{E5A24BF3-FAB5-495A-8115-1EA231682E48}"/>
    <hyperlink ref="R116" r:id="rId169" display="https://reht.app-metrobus.com/media/files/V.P._ARROYO_HERNANDEZ_PATSY_VIRIDIANA.pdf" xr:uid="{07157F7B-6FF9-4EB4-B1D1-63112A7A8E2E}"/>
    <hyperlink ref="R117" r:id="rId170" display="https://reht.app-metrobus.com/media/files/V.P._ARROYO_HERNANDEZ_PATSY_VIRIDIANA.pdf" xr:uid="{9C5C90E7-8A2A-4D88-8877-F06559C80D14}"/>
    <hyperlink ref="R118" r:id="rId171" display="https://reht.app-metrobus.com/media/files/V.P._ARROYO_HERNANDEZ_PATSY_VIRIDIANA.pdf" xr:uid="{55AFD015-0148-4482-BD24-DC1F9B085533}"/>
    <hyperlink ref="R119" r:id="rId172" display="https://reht.app-metrobus.com/media/files/V.P._ARROYO_HERNANDEZ_PATSY_VIRIDIANA.pdf" xr:uid="{4D6C1467-336E-46EA-936D-FE235D163353}"/>
    <hyperlink ref="R120" r:id="rId173" display="https://reht.app-metrobus.com/media/files/V.P._ARROYO_HERNANDEZ_PATSY_VIRIDIANA.pdf" xr:uid="{88776C6B-606E-425B-AAF1-14B8E8DA5F9E}"/>
    <hyperlink ref="R121" r:id="rId174" display="https://reht.app-metrobus.com/media/files/V.P._ARROYO_HERNANDEZ_PATSY_VIRIDIANA.pdf" xr:uid="{89EF1526-C6EA-4E24-B817-C7D96B0C5A0B}"/>
    <hyperlink ref="R122" r:id="rId175" display="https://reht.app-metrobus.com/media/files/V.P._ARROYO_HERNANDEZ_PATSY_VIRIDIANA.pdf" xr:uid="{215D1AA2-847D-4E2C-BBED-5DA1CEBCB3C5}"/>
    <hyperlink ref="R123" r:id="rId176" display="https://reht.app-metrobus.com/media/files/V.P._ARROYO_HERNANDEZ_PATSY_VIRIDIANA.pdf" xr:uid="{8DEB8CF7-DE9D-453E-8806-3330D103034D}"/>
    <hyperlink ref="R124" r:id="rId177" display="https://reht.app-metrobus.com/media/files/V.P._ARROYO_HERNANDEZ_PATSY_VIRIDIANA.pdf" xr:uid="{545F5CDD-4610-4C3E-98DC-830DB43FA1BB}"/>
    <hyperlink ref="R125" r:id="rId178" display="https://reht.app-metrobus.com/media/files/V.P._ARROYO_HERNANDEZ_PATSY_VIRIDIANA.pdf" xr:uid="{010B43AF-CB90-4798-ADAD-4416D0565692}"/>
    <hyperlink ref="R126" r:id="rId179" display="https://reht.app-metrobus.com/media/files/V.P._ARROYO_HERNANDEZ_PATSY_VIRIDIANA.pdf" xr:uid="{4AE3D708-B05C-41CA-BA5F-345EAA13F296}"/>
    <hyperlink ref="R127" r:id="rId180" display="https://reht.app-metrobus.com/media/files/V.P._ARROYO_HERNANDEZ_PATSY_VIRIDIANA.pdf" xr:uid="{CF28462F-8764-44E1-BA2A-56844215FE89}"/>
    <hyperlink ref="R128" r:id="rId181" display="https://reht.app-metrobus.com/media/files/V.P._ARROYO_HERNANDEZ_PATSY_VIRIDIANA.pdf" xr:uid="{04EB504A-1805-4917-83B3-BEA7503F6630}"/>
    <hyperlink ref="R129" r:id="rId182" display="https://reht.app-metrobus.com/media/files/V.P._ARROYO_HERNANDEZ_PATSY_VIRIDIANA.pdf" xr:uid="{A28A7754-A85B-4A65-9840-1548AFE250D1}"/>
    <hyperlink ref="R130" r:id="rId183" display="https://reht.app-metrobus.com/media/files/V.P._ARROYO_HERNANDEZ_PATSY_VIRIDIANA.pdf" xr:uid="{BD9181BA-DAA7-47E7-9FEA-7E6CA71D0C63}"/>
    <hyperlink ref="R131" r:id="rId184" display="https://reht.app-metrobus.com/media/files/V.P._ARROYO_HERNANDEZ_PATSY_VIRIDIANA.pdf" xr:uid="{8BB45DD2-33F5-4CFC-AC47-CD470BF11D5A}"/>
    <hyperlink ref="R132" r:id="rId185" display="https://reht.app-metrobus.com/media/files/V.P._ARROYO_HERNANDEZ_PATSY_VIRIDIANA.pdf" xr:uid="{DEF599A6-0423-4C4C-A64C-86AA99BC67D2}"/>
    <hyperlink ref="R133" r:id="rId186" display="https://reht.app-metrobus.com/media/files/V.P._ARROYO_HERNANDEZ_PATSY_VIRIDIANA.pdf" xr:uid="{A3F4D51B-3112-420E-BC68-5B7F1FCA7E43}"/>
    <hyperlink ref="R134" r:id="rId187" display="https://reht.app-metrobus.com/media/files/V.P._ARROYO_HERNANDEZ_PATSY_VIRIDIANA.pdf" xr:uid="{804B4B0E-EFF9-4999-A80F-65A5313097FA}"/>
    <hyperlink ref="R135" r:id="rId188" display="https://reht.app-metrobus.com/media/files/V.P._ARROYO_HERNANDEZ_PATSY_VIRIDIANA.pdf" xr:uid="{3CB53AF3-E23A-46D7-A292-0718AE2C85A3}"/>
    <hyperlink ref="R136" r:id="rId189" display="https://reht.app-metrobus.com/media/files/V.P._ARROYO_HERNANDEZ_PATSY_VIRIDIANA.pdf" xr:uid="{43C3F55E-13A8-4642-88BA-4B1DFF8FE1A0}"/>
    <hyperlink ref="R137" r:id="rId190" display="https://reht.app-metrobus.com/media/files/V.P._ARROYO_HERNANDEZ_PATSY_VIRIDIANA.pdf" xr:uid="{21E4F288-5C20-4CC1-BC02-551ED9A81551}"/>
    <hyperlink ref="R138" r:id="rId191" display="https://reht.app-metrobus.com/media/files/V.P._ARROYO_HERNANDEZ_PATSY_VIRIDIANA.pdf" xr:uid="{A0E043D6-7D12-4D81-8222-B63179C56CC6}"/>
    <hyperlink ref="R139" r:id="rId192" display="https://reht.app-metrobus.com/media/files/V.P._ARROYO_HERNANDEZ_PATSY_VIRIDIANA.pdf" xr:uid="{74C86A98-5500-45BD-9280-FFC1F96BC756}"/>
    <hyperlink ref="R140" r:id="rId193" display="https://reht.app-metrobus.com/media/files/V.P._ARROYO_HERNANDEZ_PATSY_VIRIDIANA.pdf" xr:uid="{DCFF4CAA-5973-4A3B-B085-CA210398F2A6}"/>
    <hyperlink ref="R141" r:id="rId194" display="https://reht.app-metrobus.com/media/files/V.P._ARROYO_HERNANDEZ_PATSY_VIRIDIANA.pdf" xr:uid="{1FC942BB-3A43-40C6-8FA5-FEA52BFB73A9}"/>
    <hyperlink ref="R142" r:id="rId195" display="https://reht.app-metrobus.com/media/files/V.P._ARROYO_HERNANDEZ_PATSY_VIRIDIANA.pdf" xr:uid="{E09C9452-E46B-42EE-8925-788AC5414665}"/>
    <hyperlink ref="R143" r:id="rId196" display="https://reht.app-metrobus.com/media/files/V.P._ARROYO_HERNANDEZ_PATSY_VIRIDIANA.pdf" xr:uid="{0C8F1E7E-BDE1-4322-8510-EC50E6AE41B2}"/>
    <hyperlink ref="R144" r:id="rId197" display="https://reht.app-metrobus.com/media/files/V.P._ARROYO_HERNANDEZ_PATSY_VIRIDIANA.pdf" xr:uid="{14094F6B-3240-49B6-8EA1-B227E8E11E88}"/>
    <hyperlink ref="R145" r:id="rId198" display="https://reht.app-metrobus.com/media/files/V.P._ARROYO_HERNANDEZ_PATSY_VIRIDIANA.pdf" xr:uid="{CC90816E-A335-4E8E-9634-6F1DC37A445B}"/>
    <hyperlink ref="R146" r:id="rId199" display="https://reht.app-metrobus.com/media/files/V.P._ARROYO_HERNANDEZ_PATSY_VIRIDIANA.pdf" xr:uid="{89306105-06FF-4EFC-8F00-81B124870BF7}"/>
    <hyperlink ref="R147" r:id="rId200" display="https://reht.app-metrobus.com/media/files/V.P._ARROYO_HERNANDEZ_PATSY_VIRIDIANA.pdf" xr:uid="{DC7936EE-DAB8-4D28-8732-7E8798C93E49}"/>
    <hyperlink ref="R148" r:id="rId201" display="https://reht.app-metrobus.com/media/files/V.P._ARROYO_HERNANDEZ_PATSY_VIRIDIANA.pdf" xr:uid="{912C22A9-A12F-4203-BD8B-1BC606E7B13D}"/>
    <hyperlink ref="R149" r:id="rId202" display="https://reht.app-metrobus.com/media/files/V.P._ARROYO_HERNANDEZ_PATSY_VIRIDIANA.pdf" xr:uid="{285DEB0F-5941-4FE0-A14F-B2C842779095}"/>
    <hyperlink ref="R150" r:id="rId203" display="https://reht.app-metrobus.com/media/files/V.P._ARROYO_HERNANDEZ_PATSY_VIRIDIANA.pdf" xr:uid="{3A2B3F1D-3169-4F5B-864D-4CE103438A6B}"/>
    <hyperlink ref="R151" r:id="rId204" display="https://reht.app-metrobus.com/media/files/V.P._ARROYO_HERNANDEZ_PATSY_VIRIDIANA.pdf" xr:uid="{3EAD2E8B-AF7B-41F8-B64D-37772DAB5E60}"/>
    <hyperlink ref="R152" r:id="rId205" display="https://reht.app-metrobus.com/media/files/V.P._ARROYO_HERNANDEZ_PATSY_VIRIDIANA.pdf" xr:uid="{5433915D-181A-45A3-AEF7-81A6DC8B951C}"/>
    <hyperlink ref="R153" r:id="rId206" display="https://reht.app-metrobus.com/media/files/V.P._ARROYO_HERNANDEZ_PATSY_VIRIDIANA.pdf" xr:uid="{637B3C41-0776-4D3C-845C-58A6723D9991}"/>
    <hyperlink ref="R154" r:id="rId207" display="https://reht.app-metrobus.com/media/files/V.P._ARROYO_HERNANDEZ_PATSY_VIRIDIANA.pdf" xr:uid="{A022E807-D050-4D0A-853B-CF0E387EE7C5}"/>
    <hyperlink ref="R155" r:id="rId208" display="https://reht.app-metrobus.com/media/files/V.P._ARROYO_HERNANDEZ_PATSY_VIRIDIANA.pdf" xr:uid="{9E8AB743-DB78-4287-A3DA-E2EB40C61F69}"/>
    <hyperlink ref="R156" r:id="rId209" display="https://reht.app-metrobus.com/media/files/V.P._ARROYO_HERNANDEZ_PATSY_VIRIDIANA.pdf" xr:uid="{B0CE8147-5D19-4C63-9E78-6F21F4E1D1CA}"/>
    <hyperlink ref="R157" r:id="rId210" display="https://reht.app-metrobus.com/media/files/V.P._ARROYO_HERNANDEZ_PATSY_VIRIDIANA.pdf" xr:uid="{67FBA0BB-0B97-4779-8316-3E4CBB11FF93}"/>
    <hyperlink ref="R158" r:id="rId211" display="https://reht.app-metrobus.com/media/files/V.P._ARROYO_HERNANDEZ_PATSY_VIRIDIANA.pdf" xr:uid="{694AB108-F1A3-4C50-99EA-3107F9694F00}"/>
    <hyperlink ref="R159" r:id="rId212" display="https://reht.app-metrobus.com/media/files/V.P._ARROYO_HERNANDEZ_PATSY_VIRIDIANA.pdf" xr:uid="{7F4933A4-0313-479A-AEC1-1F3192F13BD1}"/>
    <hyperlink ref="R160" r:id="rId213" display="https://reht.app-metrobus.com/media/files/V.P._ARROYO_HERNANDEZ_PATSY_VIRIDIANA.pdf" xr:uid="{0830B0D2-D169-48E2-9132-19567DA28F0F}"/>
    <hyperlink ref="R161" r:id="rId214" display="https://reht.app-metrobus.com/media/files/V.P._ARROYO_HERNANDEZ_PATSY_VIRIDIANA.pdf" xr:uid="{6274C920-CAE3-4453-94C7-462884B0FCB0}"/>
    <hyperlink ref="R162" r:id="rId215" display="https://reht.app-metrobus.com/media/files/V.P._ARROYO_HERNANDEZ_PATSY_VIRIDIANA.pdf" xr:uid="{6B83193F-63BF-426B-AB2D-3F0469BE1BFB}"/>
    <hyperlink ref="R163" r:id="rId216" display="https://reht.app-metrobus.com/media/files/V.P._ARROYO_HERNANDEZ_PATSY_VIRIDIANA.pdf" xr:uid="{7DB3AF77-E49B-4C52-A01C-405AD8FAA433}"/>
    <hyperlink ref="R164" r:id="rId217" display="https://reht.app-metrobus.com/media/files/V.P._ARROYO_HERNANDEZ_PATSY_VIRIDIANA.pdf" xr:uid="{14A41206-4E80-4E27-9CE3-5032B291D92E}"/>
    <hyperlink ref="R165" r:id="rId218" display="https://reht.app-metrobus.com/media/files/V.P._ARROYO_HERNANDEZ_PATSY_VIRIDIANA.pdf" xr:uid="{AEC61F71-0568-4C29-AC5D-D640AEFE6B6C}"/>
    <hyperlink ref="R166" r:id="rId219" display="https://reht.app-metrobus.com/media/files/V.P._ARROYO_HERNANDEZ_PATSY_VIRIDIANA.pdf" xr:uid="{8179ED86-5886-4771-AC50-6377A5CD275A}"/>
    <hyperlink ref="R167" r:id="rId220" display="https://reht.app-metrobus.com/media/files/V.P._ARROYO_HERNANDEZ_PATSY_VIRIDIANA.pdf" xr:uid="{5D677C21-4A18-475A-9260-D3734EC2AC9E}"/>
    <hyperlink ref="R168" r:id="rId221" display="https://reht.app-metrobus.com/media/files/V.P._ARROYO_HERNANDEZ_PATSY_VIRIDIANA.pdf" xr:uid="{39CA8677-F11F-4045-AF5B-429A5328FBD8}"/>
    <hyperlink ref="R169" r:id="rId222" display="https://reht.app-metrobus.com/media/files/V.P._ARROYO_HERNANDEZ_PATSY_VIRIDIANA.pdf" xr:uid="{0D08AE9B-AC3D-4744-8B5C-78C3AF9DDC3F}"/>
    <hyperlink ref="R170" r:id="rId223" display="https://reht.app-metrobus.com/media/files/V.P._ARROYO_HERNANDEZ_PATSY_VIRIDIANA.pdf" xr:uid="{6416598F-7A49-42DC-B042-E0B8547933A8}"/>
    <hyperlink ref="R171" r:id="rId224" display="https://reht.app-metrobus.com/media/files/V.P._ARROYO_HERNANDEZ_PATSY_VIRIDIANA.pdf" xr:uid="{0249D0C3-B83A-491F-BDC0-B87FA96C1121}"/>
    <hyperlink ref="R172" r:id="rId225" display="https://reht.app-metrobus.com/media/files/V.P._ARROYO_HERNANDEZ_PATSY_VIRIDIANA.pdf" xr:uid="{70CEB681-D11C-4DF5-98BA-C4B9F50FC108}"/>
    <hyperlink ref="R173" r:id="rId226" display="https://reht.app-metrobus.com/media/files/V.P._ARROYO_HERNANDEZ_PATSY_VIRIDIANA.pdf" xr:uid="{407B5494-63AC-44A3-82E9-522AAF2DE7D1}"/>
    <hyperlink ref="R174" r:id="rId227" display="https://reht.app-metrobus.com/media/files/V.P._ARROYO_HERNANDEZ_PATSY_VIRIDIANA.pdf" xr:uid="{B3A2DC75-3E4A-436A-AEB7-0CECA327BBCC}"/>
    <hyperlink ref="R175" r:id="rId228" display="https://reht.app-metrobus.com/media/files/V.P._ARROYO_HERNANDEZ_PATSY_VIRIDIANA.pdf" xr:uid="{193CB6DF-0E72-49C8-BE03-66980817EB6B}"/>
    <hyperlink ref="R176" r:id="rId229" display="https://reht.app-metrobus.com/media/files/V.P._ARROYO_HERNANDEZ_PATSY_VIRIDIANA.pdf" xr:uid="{2559CC47-8C9C-4055-AC4A-25F1AA835BFA}"/>
    <hyperlink ref="R177" r:id="rId230" display="https://reht.app-metrobus.com/media/files/V.P._ARROYO_HERNANDEZ_PATSY_VIRIDIANA.pdf" xr:uid="{773B950C-9FB2-4170-840F-BAC807C3AA75}"/>
    <hyperlink ref="R178" r:id="rId231" display="https://reht.app-metrobus.com/media/files/V.P._ARROYO_HERNANDEZ_PATSY_VIRIDIANA.pdf" xr:uid="{2C7B46D8-83AC-4ED9-8CB1-43F8B02BBDF1}"/>
    <hyperlink ref="R179" r:id="rId232" display="https://reht.app-metrobus.com/media/files/V.P._ARROYO_HERNANDEZ_PATSY_VIRIDIANA.pdf" xr:uid="{1C9DFE77-9884-461A-9A88-5D717C13D287}"/>
    <hyperlink ref="R180" r:id="rId233" display="https://reht.app-metrobus.com/media/files/V.P._ARROYO_HERNANDEZ_PATSY_VIRIDIANA.pdf" xr:uid="{DDF0FC02-939A-44E6-9405-C4267AEA6F51}"/>
    <hyperlink ref="R181" r:id="rId234" display="https://reht.app-metrobus.com/media/files/V.P._ARROYO_HERNANDEZ_PATSY_VIRIDIANA.pdf" xr:uid="{2DCA8C79-BF6C-4E38-82BA-6CCAFAFF16D6}"/>
    <hyperlink ref="R182" r:id="rId235" display="https://reht.app-metrobus.com/media/files/V.P._ARROYO_HERNANDEZ_PATSY_VIRIDIANA.pdf" xr:uid="{B51F6141-56E1-4DBE-9F32-0CCFE81D64DF}"/>
    <hyperlink ref="R183" r:id="rId236" display="https://reht.app-metrobus.com/media/files/V.P._ARROYO_HERNANDEZ_PATSY_VIRIDIANA.pdf" xr:uid="{2850EB7D-8215-4D42-B1F3-F4E45C0520F4}"/>
    <hyperlink ref="R184" r:id="rId237" display="https://reht.app-metrobus.com/media/files/V.P._ARROYO_HERNANDEZ_PATSY_VIRIDIANA.pdf" xr:uid="{E32C1229-5D71-4C73-B4F0-274AD937E1F4}"/>
    <hyperlink ref="R185" r:id="rId238" display="https://reht.app-metrobus.com/media/files/V.P._ARROYO_HERNANDEZ_PATSY_VIRIDIANA.pdf" xr:uid="{2A393C7D-904D-45D9-A985-09DF5AFE77E3}"/>
    <hyperlink ref="R186" r:id="rId239" display="https://reht.app-metrobus.com/media/files/V.P._ARROYO_HERNANDEZ_PATSY_VIRIDIANA.pdf" xr:uid="{32F69C16-6FEB-4022-BD5F-31248B8ADEAD}"/>
    <hyperlink ref="R187" r:id="rId240" display="https://reht.app-metrobus.com/media/files/V.P._ARROYO_HERNANDEZ_PATSY_VIRIDIANA.pdf" xr:uid="{20D41351-9E23-45AD-B39E-36ADEC052C3B}"/>
    <hyperlink ref="R188" r:id="rId241" display="https://reht.app-metrobus.com/media/files/V.P._ARROYO_HERNANDEZ_PATSY_VIRIDIANA.pdf" xr:uid="{694BD246-9F24-45F2-A7A9-1B167FD2FE97}"/>
    <hyperlink ref="R189" r:id="rId242" display="https://reht.app-metrobus.com/media/files/V.P._ARROYO_HERNANDEZ_PATSY_VIRIDIANA.pdf" xr:uid="{E4011FA4-F2D3-4CE3-81E3-3C81C2E7DF4A}"/>
    <hyperlink ref="R190" r:id="rId243" display="https://reht.app-metrobus.com/media/files/V.P._ARROYO_HERNANDEZ_PATSY_VIRIDIANA.pdf" xr:uid="{55CEFFF1-0F2D-45D8-B220-4B40EC7F9967}"/>
    <hyperlink ref="R191" r:id="rId244" display="https://reht.app-metrobus.com/media/files/V.P._ARROYO_HERNANDEZ_PATSY_VIRIDIANA.pdf" xr:uid="{3E3ECD16-3A55-4368-A315-BCAE61B721D5}"/>
    <hyperlink ref="R192" r:id="rId245" display="https://reht.app-metrobus.com/media/files/V.P._ARROYO_HERNANDEZ_PATSY_VIRIDIANA.pdf" xr:uid="{3D096DB5-139F-4280-9A21-6AC3A89FB173}"/>
    <hyperlink ref="R193" r:id="rId246" display="https://reht.app-metrobus.com/media/files/V.P._ARROYO_HERNANDEZ_PATSY_VIRIDIANA.pdf" xr:uid="{CDB3671B-AFDA-4DFE-83C6-9D29CECAE588}"/>
    <hyperlink ref="R194" r:id="rId247" display="https://reht.app-metrobus.com/media/files/V.P._ARROYO_HERNANDEZ_PATSY_VIRIDIANA.pdf" xr:uid="{04D4CB00-E152-4A82-A72D-D08238BFFC7E}"/>
    <hyperlink ref="R195" r:id="rId248" display="https://reht.app-metrobus.com/media/files/V.P._ARROYO_HERNANDEZ_PATSY_VIRIDIANA.pdf" xr:uid="{C2191475-9502-4E55-A2D7-67A40D94269B}"/>
    <hyperlink ref="R196" r:id="rId249" display="https://reht.app-metrobus.com/media/files/V.P._ARROYO_HERNANDEZ_PATSY_VIRIDIANA.pdf" xr:uid="{14552ADC-B5F1-4176-8F0E-D474E53EC86D}"/>
    <hyperlink ref="R197" r:id="rId250" display="https://reht.app-metrobus.com/media/files/V.P._ARROYO_HERNANDEZ_PATSY_VIRIDIANA.pdf" xr:uid="{C9267F26-B3F0-4AD9-83B8-D586966A567D}"/>
    <hyperlink ref="R198" r:id="rId251" display="https://reht.app-metrobus.com/media/files/V.P._ARROYO_HERNANDEZ_PATSY_VIRIDIANA.pdf" xr:uid="{DCE96070-DF01-4638-8BBE-BA0490361052}"/>
    <hyperlink ref="R199" r:id="rId252" display="https://reht.app-metrobus.com/media/files/V.P._ARROYO_HERNANDEZ_PATSY_VIRIDIANA.pdf" xr:uid="{1A04B2D2-8D49-413F-B6EA-730DD452A418}"/>
    <hyperlink ref="R200" r:id="rId253" display="https://reht.app-metrobus.com/media/files/V.P._ARROYO_HERNANDEZ_PATSY_VIRIDIANA.pdf" xr:uid="{B0ACA07B-F789-4AD7-948C-07B942A3AB01}"/>
    <hyperlink ref="R201" r:id="rId254" display="https://reht.app-metrobus.com/media/files/V.P._ARROYO_HERNANDEZ_PATSY_VIRIDIANA.pdf" xr:uid="{90B4296E-8A50-40F6-B69B-2B2A069C4FDF}"/>
    <hyperlink ref="R202" r:id="rId255" display="https://reht.app-metrobus.com/media/files/V.P._ARROYO_HERNANDEZ_PATSY_VIRIDIANA.pdf" xr:uid="{B13A0CD7-D44B-4DF5-8DDE-CDD66894529F}"/>
    <hyperlink ref="R203" r:id="rId256" display="https://reht.app-metrobus.com/media/files/V.P._ARROYO_HERNANDEZ_PATSY_VIRIDIANA.pdf" xr:uid="{276D61ED-0E1B-40BD-BAE8-073B1BEB6752}"/>
    <hyperlink ref="R204" r:id="rId257" display="https://reht.app-metrobus.com/media/files/V.P._ARROYO_HERNANDEZ_PATSY_VIRIDIANA.pdf" xr:uid="{913C462D-2044-47F2-8C45-B4DCA0F0C7E9}"/>
    <hyperlink ref="R205" r:id="rId258" display="https://reht.app-metrobus.com/media/files/V.P._ARROYO_HERNANDEZ_PATSY_VIRIDIANA.pdf" xr:uid="{856E089C-352A-4B83-ADFF-683412ABC153}"/>
    <hyperlink ref="R206" r:id="rId259" display="https://reht.app-metrobus.com/media/files/V.P._ARROYO_HERNANDEZ_PATSY_VIRIDIANA.pdf" xr:uid="{DAEFEF84-D8F2-408A-9E4D-3EA436682F73}"/>
    <hyperlink ref="R207" r:id="rId260" display="https://reht.app-metrobus.com/media/files/V.P._ARROYO_HERNANDEZ_PATSY_VIRIDIANA.pdf" xr:uid="{AD88F199-8A3C-47C3-953E-57D71E935D33}"/>
    <hyperlink ref="R208" r:id="rId261" display="https://reht.app-metrobus.com/media/files/V.P._ARROYO_HERNANDEZ_PATSY_VIRIDIANA.pdf" xr:uid="{6D96426D-2228-4D0E-B1D2-B3C266BB630C}"/>
    <hyperlink ref="R209" r:id="rId262" display="https://reht.app-metrobus.com/media/files/V.P._ARROYO_HERNANDEZ_PATSY_VIRIDIANA.pdf" xr:uid="{77D12FE9-23BD-43F7-B19B-C76C83972B73}"/>
    <hyperlink ref="R210" r:id="rId263" display="https://reht.app-metrobus.com/media/files/V.P._ARROYO_HERNANDEZ_PATSY_VIRIDIANA.pdf" xr:uid="{E6354AD4-7FE4-4984-B012-B4C16D6749BD}"/>
    <hyperlink ref="R211" r:id="rId264" display="https://reht.app-metrobus.com/media/files/V.P._ARROYO_HERNANDEZ_PATSY_VIRIDIANA.pdf" xr:uid="{22F22B86-96B0-4FE5-B0F6-41B1218EDC9E}"/>
    <hyperlink ref="R212" r:id="rId265" display="https://reht.app-metrobus.com/media/files/V.P._ARROYO_HERNANDEZ_PATSY_VIRIDIANA.pdf" xr:uid="{04770995-5D23-42C1-B083-6CF98AD695CA}"/>
    <hyperlink ref="R213" r:id="rId266" display="https://reht.app-metrobus.com/media/files/V.P._ARROYO_HERNANDEZ_PATSY_VIRIDIANA.pdf" xr:uid="{B9F8878F-BF40-4A02-831D-7E25A183E6BA}"/>
    <hyperlink ref="R214" r:id="rId267" display="https://reht.app-metrobus.com/media/files/V.P._ARROYO_HERNANDEZ_PATSY_VIRIDIANA.pdf" xr:uid="{3534F614-D1F5-4081-A3F2-76D5E33FAA70}"/>
    <hyperlink ref="R215" r:id="rId268" display="https://reht.app-metrobus.com/media/files/V.P._ARROYO_HERNANDEZ_PATSY_VIRIDIANA.pdf" xr:uid="{F9E64AE4-09EE-46B3-81F4-2D08AA80C7B7}"/>
    <hyperlink ref="R216" r:id="rId269" display="https://reht.app-metrobus.com/media/files/V.P._ARROYO_HERNANDEZ_PATSY_VIRIDIANA.pdf" xr:uid="{8E4E8BAF-A8BC-4E02-8441-CA759D840645}"/>
    <hyperlink ref="R217" r:id="rId270" display="https://reht.app-metrobus.com/media/files/V.P._ARROYO_HERNANDEZ_PATSY_VIRIDIANA.pdf" xr:uid="{B9FC41E0-147F-4C00-97D3-BD2732111BA0}"/>
    <hyperlink ref="R218" r:id="rId271" display="https://reht.app-metrobus.com/media/files/V.P._ARROYO_HERNANDEZ_PATSY_VIRIDIANA.pdf" xr:uid="{0F00A111-1DEB-468A-8F37-8071CEA8E83E}"/>
    <hyperlink ref="R219" r:id="rId272" display="https://reht.app-metrobus.com/media/files/V.P._ARROYO_HERNANDEZ_PATSY_VIRIDIANA.pdf" xr:uid="{D3D7D19C-1B15-47F3-9D71-843E0B4286C1}"/>
    <hyperlink ref="R220" r:id="rId273" display="https://reht.app-metrobus.com/media/files/V.P._ARROYO_HERNANDEZ_PATSY_VIRIDIANA.pdf" xr:uid="{17D48F9F-5396-41DE-ACFC-4EEA30E4A674}"/>
    <hyperlink ref="R221" r:id="rId274" display="https://reht.app-metrobus.com/media/files/V.P._ARROYO_HERNANDEZ_PATSY_VIRIDIANA.pdf" xr:uid="{256A16E4-8BD4-4E64-93D8-56648D3929EF}"/>
    <hyperlink ref="R222" r:id="rId275" display="https://reht.app-metrobus.com/media/files/V.P._ARROYO_HERNANDEZ_PATSY_VIRIDIANA.pdf" xr:uid="{9DF37F47-79A9-4B0B-B115-4784E52E3DDE}"/>
    <hyperlink ref="R223" r:id="rId276" display="https://reht.app-metrobus.com/media/files/V.P._ARROYO_HERNANDEZ_PATSY_VIRIDIANA.pdf" xr:uid="{C3F4F898-84D2-48B1-B323-53E463232068}"/>
    <hyperlink ref="R224" r:id="rId277" display="https://reht.app-metrobus.com/media/files/V.P._ARROYO_HERNANDEZ_PATSY_VIRIDIANA.pdf" xr:uid="{7325726B-CD27-4979-B933-9ED8A697F070}"/>
    <hyperlink ref="R225" r:id="rId278" display="https://reht.app-metrobus.com/media/files/V.P._ARROYO_HERNANDEZ_PATSY_VIRIDIANA.pdf" xr:uid="{5F471DCF-1D8A-4E98-9FC0-6443ADF162EA}"/>
    <hyperlink ref="R226" r:id="rId279" display="https://reht.app-metrobus.com/media/files/V.P._ARROYO_HERNANDEZ_PATSY_VIRIDIANA.pdf" xr:uid="{427B5368-0662-408D-AD1C-2B3D6E0F58E3}"/>
    <hyperlink ref="R227" r:id="rId280" display="https://reht.app-metrobus.com/media/files/V.P._ARROYO_HERNANDEZ_PATSY_VIRIDIANA.pdf" xr:uid="{D8E8A2CE-88BC-4149-8D8D-D34C68C2B5C2}"/>
    <hyperlink ref="R228" r:id="rId281" display="https://reht.app-metrobus.com/media/files/V.P._ARROYO_HERNANDEZ_PATSY_VIRIDIANA.pdf" xr:uid="{C44ECEFE-0E04-4EF3-9C54-185D764A45DE}"/>
    <hyperlink ref="R229" r:id="rId282" display="https://reht.app-metrobus.com/media/files/V.P._ARROYO_HERNANDEZ_PATSY_VIRIDIANA.pdf" xr:uid="{904B723A-0280-43DD-9AF0-6DA46ADE1654}"/>
    <hyperlink ref="R230" r:id="rId283" display="https://reht.app-metrobus.com/media/files/V.P._ARROYO_HERNANDEZ_PATSY_VIRIDIANA.pdf" xr:uid="{85303F2E-8CE0-4019-9A86-215318F302C0}"/>
    <hyperlink ref="R231" r:id="rId284" display="https://reht.app-metrobus.com/media/files/V.P._ARROYO_HERNANDEZ_PATSY_VIRIDIANA.pdf" xr:uid="{E637765A-C953-4783-A24D-4329A31EA7EF}"/>
    <hyperlink ref="R232" r:id="rId285" display="https://reht.app-metrobus.com/media/files/V.P._ARROYO_HERNANDEZ_PATSY_VIRIDIANA.pdf" xr:uid="{26E7AEE6-F49A-497B-87FD-B1007CAADFBC}"/>
    <hyperlink ref="R233" r:id="rId286" display="https://reht.app-metrobus.com/media/files/V.P._ARROYO_HERNANDEZ_PATSY_VIRIDIANA.pdf" xr:uid="{7BEDFA4C-4A54-4611-A51F-CD10A513643C}"/>
    <hyperlink ref="R234" r:id="rId287" display="https://reht.app-metrobus.com/media/files/V.P._ARROYO_HERNANDEZ_PATSY_VIRIDIANA.pdf" xr:uid="{B6F6C90F-3F04-4DA1-A022-A5EB90C9B9B1}"/>
    <hyperlink ref="R235" r:id="rId288" display="https://reht.app-metrobus.com/media/files/V.P._ARROYO_HERNANDEZ_PATSY_VIRIDIANA.pdf" xr:uid="{5E80402A-55DD-4741-A065-87E7D1DF8C99}"/>
    <hyperlink ref="R236" r:id="rId289" display="https://reht.app-metrobus.com/media/files/V.P._ARROYO_HERNANDEZ_PATSY_VIRIDIANA.pdf" xr:uid="{94F22C3F-E0A0-4B2F-A8F1-E192E9FB6BA0}"/>
    <hyperlink ref="R237" r:id="rId290" display="https://reht.app-metrobus.com/media/files/V.P._ARROYO_HERNANDEZ_PATSY_VIRIDIANA.pdf" xr:uid="{1905E355-BB10-45C8-9AB9-2D51DA4803AE}"/>
    <hyperlink ref="R238" r:id="rId291" display="https://reht.app-metrobus.com/media/files/V.P._ARROYO_HERNANDEZ_PATSY_VIRIDIANA.pdf" xr:uid="{E32CBAE9-3B48-43DA-98C2-5D8ADA9A2528}"/>
    <hyperlink ref="R239" r:id="rId292" display="https://reht.app-metrobus.com/media/files/V.P._ARROYO_HERNANDEZ_PATSY_VIRIDIANA.pdf" xr:uid="{75EFC443-324A-4076-9C83-70C6F4815902}"/>
    <hyperlink ref="R240" r:id="rId293" display="https://reht.app-metrobus.com/media/files/V.P._ARROYO_HERNANDEZ_PATSY_VIRIDIANA.pdf" xr:uid="{4B5E732F-2050-4DBE-982A-22D3635C5866}"/>
    <hyperlink ref="R241" r:id="rId294" display="https://reht.app-metrobus.com/media/files/V.P._ARROYO_HERNANDEZ_PATSY_VIRIDIANA.pdf" xr:uid="{67AFAD0F-5C00-417F-B3CD-1F55CD718483}"/>
    <hyperlink ref="R242" r:id="rId295" display="https://reht.app-metrobus.com/media/files/V.P._ARROYO_HERNANDEZ_PATSY_VIRIDIANA.pdf" xr:uid="{CC98467F-69A9-46AF-98AA-4FD86D8B8C7E}"/>
    <hyperlink ref="R243" r:id="rId296" display="https://reht.app-metrobus.com/media/files/V.P._ARROYO_HERNANDEZ_PATSY_VIRIDIANA.pdf" xr:uid="{68C8E74D-5EF5-496D-ACAF-542B01A49F7B}"/>
    <hyperlink ref="R244" r:id="rId297" display="https://reht.app-metrobus.com/media/files/V.P._ARROYO_HERNANDEZ_PATSY_VIRIDIANA.pdf" xr:uid="{934EC609-3192-4FDD-92EE-FACF2464B6EF}"/>
    <hyperlink ref="R245" r:id="rId298" display="https://reht.app-metrobus.com/media/files/V.P._ARROYO_HERNANDEZ_PATSY_VIRIDIANA.pdf" xr:uid="{BACB18B5-8D10-40AE-AD28-5FF977305D4F}"/>
    <hyperlink ref="R246" r:id="rId299" display="https://reht.app-metrobus.com/media/files/V.P._ARROYO_HERNANDEZ_PATSY_VIRIDIANA.pdf" xr:uid="{054D06CD-B534-41DE-8865-120ABA8D0B3F}"/>
    <hyperlink ref="R247" r:id="rId300" display="https://reht.app-metrobus.com/media/files/V.P._ARROYO_HERNANDEZ_PATSY_VIRIDIANA.pdf" xr:uid="{09B8726F-99AA-4C6E-A4EF-BF6A847B99D7}"/>
    <hyperlink ref="R248" r:id="rId301" display="https://reht.app-metrobus.com/media/files/V.P._ARROYO_HERNANDEZ_PATSY_VIRIDIANA.pdf" xr:uid="{00FAF88B-F93D-461E-A2E8-375211C53F29}"/>
    <hyperlink ref="R249" r:id="rId302" display="https://reht.app-metrobus.com/media/files/V.P._ARROYO_HERNANDEZ_PATSY_VIRIDIANA.pdf" xr:uid="{AD506A95-E9EA-4C16-BEC3-54666E9C0674}"/>
    <hyperlink ref="R250" r:id="rId303" display="https://reht.app-metrobus.com/media/files/V.P._ARROYO_HERNANDEZ_PATSY_VIRIDIANA.pdf" xr:uid="{E23CE2CE-C76C-4259-9839-2380EA4D5E77}"/>
    <hyperlink ref="R251" r:id="rId304" display="https://reht.app-metrobus.com/media/files/V.P._ARROYO_HERNANDEZ_PATSY_VIRIDIANA.pdf" xr:uid="{53DB480E-A699-472E-9543-F19EBCCC2659}"/>
    <hyperlink ref="R252" r:id="rId305" display="https://reht.app-metrobus.com/media/files/V.P._ARROYO_HERNANDEZ_PATSY_VIRIDIANA.pdf" xr:uid="{C9BBE0B1-AB32-4F54-9854-126EE1650766}"/>
    <hyperlink ref="R253" r:id="rId306" display="https://reht.app-metrobus.com/media/files/V.P._ARROYO_HERNANDEZ_PATSY_VIRIDIANA.pdf" xr:uid="{6F45CF31-E265-4D22-82EB-BE04F485FA00}"/>
    <hyperlink ref="R254" r:id="rId307" display="https://reht.app-metrobus.com/media/files/V.P._ARROYO_HERNANDEZ_PATSY_VIRIDIANA.pdf" xr:uid="{0692950C-387F-4C0C-84C1-4A56C99047E9}"/>
    <hyperlink ref="R255" r:id="rId308" display="https://reht.app-metrobus.com/media/files/V.P._ARROYO_HERNANDEZ_PATSY_VIRIDIANA.pdf" xr:uid="{BE220ED9-0414-4C48-81E0-0C749D6BD2C7}"/>
    <hyperlink ref="R256" r:id="rId309" display="https://reht.app-metrobus.com/media/files/V.P._ARROYO_HERNANDEZ_PATSY_VIRIDIANA.pdf" xr:uid="{0FDC580E-C0A1-4559-91A1-F9230278BC71}"/>
    <hyperlink ref="R257" r:id="rId310" display="https://reht.app-metrobus.com/media/files/V.P._ARROYO_HERNANDEZ_PATSY_VIRIDIANA.pdf" xr:uid="{5F6098C6-0417-4EC3-8069-129C48CAD3A4}"/>
    <hyperlink ref="R258" r:id="rId311" display="https://reht.app-metrobus.com/media/files/V.P._ARROYO_HERNANDEZ_PATSY_VIRIDIANA.pdf" xr:uid="{5FE3D216-D372-47E0-90E5-5033F770EBF7}"/>
    <hyperlink ref="R259" r:id="rId312" display="https://reht.app-metrobus.com/media/files/V.P._ARROYO_HERNANDEZ_PATSY_VIRIDIANA.pdf" xr:uid="{CD597BFF-508C-475B-8638-29CA45C53E57}"/>
    <hyperlink ref="R260" r:id="rId313" display="https://reht.app-metrobus.com/media/files/V.P._ARROYO_HERNANDEZ_PATSY_VIRIDIANA.pdf" xr:uid="{203AED3E-8440-42F2-98BB-6A2EAFAAFDF0}"/>
    <hyperlink ref="R261" r:id="rId314" display="https://reht.app-metrobus.com/media/files/V.P._ARROYO_HERNANDEZ_PATSY_VIRIDIANA.pdf" xr:uid="{2EA7E889-4FBA-440C-B7BB-703FC16DFABA}"/>
    <hyperlink ref="R262" r:id="rId315" display="https://reht.app-metrobus.com/media/files/V.P._ARROYO_HERNANDEZ_PATSY_VIRIDIANA.pdf" xr:uid="{08198697-CF08-4B69-8B92-4D24B3248F71}"/>
    <hyperlink ref="R263" r:id="rId316" display="https://reht.app-metrobus.com/media/files/V.P._ARROYO_HERNANDEZ_PATSY_VIRIDIANA.pdf" xr:uid="{13E41479-73AC-40E7-B1E1-58C6DAFD2220}"/>
    <hyperlink ref="R264" r:id="rId317" display="https://reht.app-metrobus.com/media/files/V.P._ARROYO_HERNANDEZ_PATSY_VIRIDIANA.pdf" xr:uid="{C345CA2E-2838-47A5-BC9C-BB60BC8E92B1}"/>
    <hyperlink ref="R265" r:id="rId318" display="https://reht.app-metrobus.com/media/files/V.P._ARROYO_HERNANDEZ_PATSY_VIRIDIANA.pdf" xr:uid="{5F74E99F-6770-4A13-9B95-98DD4E2579CE}"/>
    <hyperlink ref="R266" r:id="rId319" display="https://reht.app-metrobus.com/media/files/V.P._ARROYO_HERNANDEZ_PATSY_VIRIDIANA.pdf" xr:uid="{1A67140F-08E6-4EEC-A45A-8EF833F1714D}"/>
    <hyperlink ref="R267" r:id="rId320" display="https://reht.app-metrobus.com/media/files/V.P._ARROYO_HERNANDEZ_PATSY_VIRIDIANA.pdf" xr:uid="{68927F7C-F60C-4BFE-BD03-A92573AEDAEF}"/>
    <hyperlink ref="R268" r:id="rId321" display="https://reht.app-metrobus.com/media/files/V.P._ARROYO_HERNANDEZ_PATSY_VIRIDIANA.pdf" xr:uid="{39273AAB-EA5C-42A2-8F76-2B1385E7A8D1}"/>
    <hyperlink ref="R269" r:id="rId322" display="https://reht.app-metrobus.com/media/files/V.P._ARROYO_HERNANDEZ_PATSY_VIRIDIANA.pdf" xr:uid="{51BCD921-118F-4D90-9078-41B2ADC81967}"/>
    <hyperlink ref="R270" r:id="rId323" display="https://reht.app-metrobus.com/media/files/V.P._ARROYO_HERNANDEZ_PATSY_VIRIDIANA.pdf" xr:uid="{72073E52-9EE2-434F-B2CB-C58B418575BA}"/>
    <hyperlink ref="R271" r:id="rId324" display="https://reht.app-metrobus.com/media/files/V.P._ARROYO_HERNANDEZ_PATSY_VIRIDIANA.pdf" xr:uid="{D07CB916-789F-4ECC-AD2F-B4BEE4D21E0C}"/>
    <hyperlink ref="R272" r:id="rId325" display="https://reht.app-metrobus.com/media/files/V.P._ARROYO_HERNANDEZ_PATSY_VIRIDIANA.pdf" xr:uid="{8675C1EB-6F01-4309-B9EE-D5E9015CD085}"/>
    <hyperlink ref="R273" r:id="rId326" display="https://reht.app-metrobus.com/media/files/V.P._ARROYO_HERNANDEZ_PATSY_VIRIDIANA.pdf" xr:uid="{ED2306BC-5028-42CD-9024-46A24248D6AF}"/>
    <hyperlink ref="R274" r:id="rId327" display="https://reht.app-metrobus.com/media/files/V.P._ARROYO_HERNANDEZ_PATSY_VIRIDIANA.pdf" xr:uid="{01818909-F98F-4058-BA1A-7E0BDA3BA4AE}"/>
    <hyperlink ref="R275" r:id="rId328" display="https://reht.app-metrobus.com/media/files/V.P._ARROYO_HERNANDEZ_PATSY_VIRIDIANA.pdf" xr:uid="{738F2149-9E9B-4B76-B1F5-14845882AE7A}"/>
    <hyperlink ref="R276" r:id="rId329" display="https://reht.app-metrobus.com/media/files/V.P._ARROYO_HERNANDEZ_PATSY_VIRIDIANA.pdf" xr:uid="{01AC3C3D-9E0D-484E-B9D8-66EBA86FDE94}"/>
    <hyperlink ref="R277" r:id="rId330" display="https://reht.app-metrobus.com/media/files/V.P._ARROYO_HERNANDEZ_PATSY_VIRIDIANA.pdf" xr:uid="{A736AA25-FC02-45F0-AF9D-11B6BD43D593}"/>
    <hyperlink ref="R278" r:id="rId331" display="https://reht.app-metrobus.com/media/files/V.P._ARROYO_HERNANDEZ_PATSY_VIRIDIANA.pdf" xr:uid="{CC7B785C-9D40-48B7-85FA-27CB67C26719}"/>
    <hyperlink ref="R279" r:id="rId332" display="https://reht.app-metrobus.com/media/files/V.P._ARROYO_HERNANDEZ_PATSY_VIRIDIANA.pdf" xr:uid="{CF775B0C-184E-4442-829D-9E3606AA43CC}"/>
    <hyperlink ref="R280" r:id="rId333" display="https://reht.app-metrobus.com/media/files/V.P._ARROYO_HERNANDEZ_PATSY_VIRIDIANA.pdf" xr:uid="{1C0ED638-FFF5-40DF-B947-306FD9D87475}"/>
    <hyperlink ref="R281" r:id="rId334" display="https://reht.app-metrobus.com/media/files/V.P._ARROYO_HERNANDEZ_PATSY_VIRIDIANA.pdf" xr:uid="{20BA4D81-AA72-49AE-85E1-EF8507EE4FD8}"/>
    <hyperlink ref="R282" r:id="rId335" display="https://reht.app-metrobus.com/media/files/V.P._ARROYO_HERNANDEZ_PATSY_VIRIDIANA.pdf" xr:uid="{A2264490-ABCB-412A-AAA0-03E3D3A710B9}"/>
    <hyperlink ref="R283" r:id="rId336" display="https://reht.app-metrobus.com/media/files/V.P._ARROYO_HERNANDEZ_PATSY_VIRIDIANA.pdf" xr:uid="{4828DE69-7D09-41B7-B403-68B40A4E434C}"/>
    <hyperlink ref="R284" r:id="rId337" display="https://reht.app-metrobus.com/media/files/V.P._ARROYO_HERNANDEZ_PATSY_VIRIDIANA.pdf" xr:uid="{A2F7E2AE-7CA5-422D-8FF2-39C40D6A76DB}"/>
    <hyperlink ref="R285" r:id="rId338" display="https://reht.app-metrobus.com/media/files/V.P._ARROYO_HERNANDEZ_PATSY_VIRIDIANA.pdf" xr:uid="{7539A0F9-1D00-44E5-8CA3-901F6425DE9C}"/>
    <hyperlink ref="R286" r:id="rId339" display="https://reht.app-metrobus.com/media/files/V.P._ARROYO_HERNANDEZ_PATSY_VIRIDIANA.pdf" xr:uid="{FB6B9B4D-E27D-4E4D-8DDB-C893E02FCD0E}"/>
    <hyperlink ref="R287" r:id="rId340" display="https://reht.app-metrobus.com/media/files/V.P._ARROYO_HERNANDEZ_PATSY_VIRIDIANA.pdf" xr:uid="{1A932301-AA08-4CF0-A052-551613957EE6}"/>
    <hyperlink ref="R288" r:id="rId341" display="https://reht.app-metrobus.com/media/files/V.P._ARROYO_HERNANDEZ_PATSY_VIRIDIANA.pdf" xr:uid="{D723D0D0-A602-4E15-B107-B31744BC8FFA}"/>
    <hyperlink ref="R289" r:id="rId342" display="https://reht.app-metrobus.com/media/files/V.P._ARROYO_HERNANDEZ_PATSY_VIRIDIANA.pdf" xr:uid="{C5D0A99D-B5BD-47C9-9E54-2F6D55DADFEA}"/>
    <hyperlink ref="R290" r:id="rId343" display="https://reht.app-metrobus.com/media/files/V.P._ARROYO_HERNANDEZ_PATSY_VIRIDIANA.pdf" xr:uid="{AF9032CA-DF06-4BF1-BD43-27A85BDDA58E}"/>
    <hyperlink ref="R291" r:id="rId344" display="https://reht.app-metrobus.com/media/files/V.P._ARROYO_HERNANDEZ_PATSY_VIRIDIANA.pdf" xr:uid="{AD7F105E-831F-4801-94F3-2ADE252B1FA9}"/>
    <hyperlink ref="R292" r:id="rId345" display="https://reht.app-metrobus.com/media/files/V.P._ARROYO_HERNANDEZ_PATSY_VIRIDIANA.pdf" xr:uid="{8EB36652-1E7A-469D-B5B8-77A4126BAB30}"/>
    <hyperlink ref="R293" r:id="rId346" display="https://reht.app-metrobus.com/media/files/V.P._ARROYO_HERNANDEZ_PATSY_VIRIDIANA.pdf" xr:uid="{D20DFD2C-363D-45BD-9BE1-DDB934BBB8E6}"/>
    <hyperlink ref="R294" r:id="rId347" display="https://reht.app-metrobus.com/media/files/V.P._ARROYO_HERNANDEZ_PATSY_VIRIDIANA.pdf" xr:uid="{B2B79608-A481-4DF2-A66A-F907E7EFEADA}"/>
    <hyperlink ref="R295" r:id="rId348" display="https://reht.app-metrobus.com/media/files/V.P._ARROYO_HERNANDEZ_PATSY_VIRIDIANA.pdf" xr:uid="{C100A217-AF87-40CA-A7DD-F4C5EA87D1B0}"/>
    <hyperlink ref="R296" r:id="rId349" display="https://reht.app-metrobus.com/media/files/V.P._ARROYO_HERNANDEZ_PATSY_VIRIDIANA.pdf" xr:uid="{95FD2466-EDD5-455E-8AB3-B733B3513312}"/>
    <hyperlink ref="R297" r:id="rId350" display="https://reht.app-metrobus.com/media/files/V.P._ARROYO_HERNANDEZ_PATSY_VIRIDIANA.pdf" xr:uid="{DF9F59BD-930F-4C9A-94C6-D2A73A6BA72F}"/>
    <hyperlink ref="R298" r:id="rId351" display="https://reht.app-metrobus.com/media/files/V.P._ARROYO_HERNANDEZ_PATSY_VIRIDIANA.pdf" xr:uid="{811A10EF-803A-46B6-A386-F8041EE5895F}"/>
    <hyperlink ref="R299" r:id="rId352" display="https://reht.app-metrobus.com/media/files/V.P._ARROYO_HERNANDEZ_PATSY_VIRIDIANA.pdf" xr:uid="{52A171AB-4A58-4CB5-A3CC-2A59C29EF978}"/>
    <hyperlink ref="R300" r:id="rId353" display="https://reht.app-metrobus.com/media/files/V.P._ARROYO_HERNANDEZ_PATSY_VIRIDIANA.pdf" xr:uid="{163047C5-619A-4C9A-9652-DCDA6D3B9F21}"/>
    <hyperlink ref="R301" r:id="rId354" display="https://reht.app-metrobus.com/media/files/V.P._ARROYO_HERNANDEZ_PATSY_VIRIDIANA.pdf" xr:uid="{AA168827-CDBC-4B7D-8E4A-253D71574CF4}"/>
    <hyperlink ref="R302" r:id="rId355" display="https://reht.app-metrobus.com/media/files/V.P._ARROYO_HERNANDEZ_PATSY_VIRIDIANA.pdf" xr:uid="{DFD34521-96C2-41B8-BAEB-065DF0A6AC4D}"/>
    <hyperlink ref="R303" r:id="rId356" display="https://reht.app-metrobus.com/media/files/V.P._ARROYO_HERNANDEZ_PATSY_VIRIDIANA.pdf" xr:uid="{6276E0C0-706D-4F5F-AFF7-BFB3B60B5BA2}"/>
    <hyperlink ref="R304" r:id="rId357" display="https://reht.app-metrobus.com/media/files/V.P._ARROYO_HERNANDEZ_PATSY_VIRIDIANA.pdf" xr:uid="{C50A922F-4500-46DF-9788-C1514248C149}"/>
    <hyperlink ref="R305" r:id="rId358" display="https://reht.app-metrobus.com/media/files/V.P._ARROYO_HERNANDEZ_PATSY_VIRIDIANA.pdf" xr:uid="{878881E3-03FE-4F6E-9FD1-4EBC257FF9DB}"/>
    <hyperlink ref="R306" r:id="rId359" display="https://reht.app-metrobus.com/media/files/V.P._ARROYO_HERNANDEZ_PATSY_VIRIDIANA.pdf" xr:uid="{3C6258F7-6F57-41C3-A2A1-FE753EBBDFA3}"/>
    <hyperlink ref="R307" r:id="rId360" display="https://reht.app-metrobus.com/media/files/V.P._ARROYO_HERNANDEZ_PATSY_VIRIDIANA.pdf" xr:uid="{81E70E7B-77F0-4594-ACCC-0723B6E0E1D0}"/>
    <hyperlink ref="R308" r:id="rId361" display="https://reht.app-metrobus.com/media/files/V.P._ARROYO_HERNANDEZ_PATSY_VIRIDIANA.pdf" xr:uid="{F0A9F12D-6A82-403B-ACB1-6B5C28BB0385}"/>
    <hyperlink ref="R309" r:id="rId362" display="https://reht.app-metrobus.com/media/files/V.P._ARROYO_HERNANDEZ_PATSY_VIRIDIANA.pdf" xr:uid="{3F31BF2A-079E-49F7-8567-FA18A178B0FE}"/>
    <hyperlink ref="R310" r:id="rId363" display="https://reht.app-metrobus.com/media/files/V.P._ARROYO_HERNANDEZ_PATSY_VIRIDIANA.pdf" xr:uid="{A4EEE93E-1EB6-423C-993D-CE77E50A09BC}"/>
    <hyperlink ref="R311" r:id="rId364" display="https://reht.app-metrobus.com/media/files/V.P._ARROYO_HERNANDEZ_PATSY_VIRIDIANA.pdf" xr:uid="{EE9BDD9E-2702-4BDD-8159-D18B6AAA9B63}"/>
    <hyperlink ref="R312" r:id="rId365" display="https://reht.app-metrobus.com/media/files/V.P._ARROYO_HERNANDEZ_PATSY_VIRIDIANA.pdf" xr:uid="{9DEBC021-AFAE-4D67-A56D-71CED72C220E}"/>
    <hyperlink ref="R313" r:id="rId366" display="https://reht.app-metrobus.com/media/files/V.P._ARROYO_HERNANDEZ_PATSY_VIRIDIANA.pdf" xr:uid="{B4914234-17A3-446F-8363-94ED6BCCA43F}"/>
    <hyperlink ref="R314" r:id="rId367" display="https://reht.app-metrobus.com/media/files/V.P._ARROYO_HERNANDEZ_PATSY_VIRIDIANA.pdf" xr:uid="{14F453EA-9B03-42F4-B518-9E2C06846B65}"/>
  </hyperlinks>
  <pageMargins left="0.7" right="0.7" top="0.75" bottom="0.75" header="0.3" footer="0.3"/>
  <pageSetup orientation="portrait" r:id="rId368"/>
  <legacyDrawing r:id="rId3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
    </sheetView>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2023-07-25T19:26:19Z</cp:lastPrinted>
  <dcterms:created xsi:type="dcterms:W3CDTF">2023-06-02T00:03:14Z</dcterms:created>
  <dcterms:modified xsi:type="dcterms:W3CDTF">2023-08-09T16:41:01Z</dcterms:modified>
</cp:coreProperties>
</file>