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EJERCICIO 2024\REPORTES VARIOS\TRANSPARENCIA\1 TRIMESTRE 2024\Art 123 F II d) trim\web COMISA\"/>
    </mc:Choice>
  </mc:AlternateContent>
  <xr:revisionPtr revIDLastSave="0" documentId="13_ncr:1_{59091483-1959-4BD7-8C49-49D41E9041AA}" xr6:coauthVersionLast="47" xr6:coauthVersionMax="47" xr10:uidLastSave="{00000000-0000-0000-0000-000000000000}"/>
  <bookViews>
    <workbookView xWindow="-113" yWindow="-113" windowWidth="24267" windowHeight="13023" xr2:uid="{00000000-000D-0000-FFFF-FFFF00000000}"/>
  </bookViews>
  <sheets>
    <sheet name="Reporte de Formatos" sheetId="1" r:id="rId1"/>
  </sheets>
  <definedNames>
    <definedName name="_xlnm.Print_Area" localSheetId="0">'Reporte de Formatos'!$A$1:$I$14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D13" i="1"/>
  <c r="D12" i="1"/>
  <c r="C12" i="1"/>
  <c r="D11" i="1"/>
  <c r="C11" i="1"/>
  <c r="D10" i="1"/>
  <c r="C10" i="1"/>
  <c r="D9" i="1"/>
  <c r="C9" i="1"/>
  <c r="D8" i="1"/>
  <c r="C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FinanzasCDMX</author>
  </authors>
  <commentList>
    <comment ref="E8" authorId="0" shapeId="0" xr:uid="{8F9A3F69-2DBF-47AF-8117-6E186887AA06}">
      <text>
        <r>
          <rPr>
            <b/>
            <sz val="9"/>
            <color indexed="81"/>
            <rFont val="Tahoma"/>
            <family val="2"/>
          </rPr>
          <t>FinanzasCDMX:</t>
        </r>
        <r>
          <rPr>
            <sz val="9"/>
            <color indexed="81"/>
            <rFont val="Tahoma"/>
            <family val="2"/>
          </rPr>
          <t xml:space="preserve">
Ser incluyó finalidad</t>
        </r>
      </text>
    </comment>
  </commentList>
</comments>
</file>

<file path=xl/sharedStrings.xml><?xml version="1.0" encoding="utf-8"?>
<sst xmlns="http://schemas.openxmlformats.org/spreadsheetml/2006/main" count="64" uniqueCount="50">
  <si>
    <t>51768</t>
  </si>
  <si>
    <t>TÍTULO</t>
  </si>
  <si>
    <t>NOMBRE CORTO</t>
  </si>
  <si>
    <t>DESCRIPCIÓN</t>
  </si>
  <si>
    <t>Índicadores de Gestión</t>
  </si>
  <si>
    <t>A123Fr02D_Índicadores-de-Gestión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</si>
  <si>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</si>
  <si>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</si>
  <si>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</si>
  <si>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</si>
  <si>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</si>
  <si>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</si>
  <si>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</si>
  <si>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</si>
  <si>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</si>
  <si>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</si>
  <si>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</si>
  <si>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</si>
  <si>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</si>
  <si>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</si>
  <si>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</si>
  <si>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</si>
  <si>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</si>
  <si>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</si>
  <si>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</si>
  <si>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</si>
  <si>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</si>
  <si>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</si>
  <si>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</si>
  <si>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</si>
  <si>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</si>
  <si>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E077_SERVICIOS DE IMPRENTA DE LA CIUDAD DE MÉXICO</t>
  </si>
  <si>
    <t>N001_CUMPLIMIENTO DE LOS PROGRAMAS DE PROTECCIÓN CIVIL</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</si>
  <si>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</si>
  <si>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Se realizaron 16,404,593 impresiones, lo que representa un avance del 6 por ciento de los  268,622,820 programados en el presente ejercicio fiscal,  consistentes en offset, formas continuas y hologramas, con la finalidad de eficientar los gastos administrativos.</t>
  </si>
  <si>
    <t>Se realizarón 7,277,078 impresiones, lo que representa un avance del 23 por ciento de los 31,293,904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</si>
  <si>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70  contratos con clientes, lo que representa un avance del 29 por ciento de los 245 programados en el presente ejercicio fiscal.</t>
  </si>
  <si>
    <t>Se realizaron 9 cursos, denominados "Gestión Integral del Riesgo de Desastres",  "Sequía: Un reto en la reducción del desastre", "Intermedio de Primeros Auxilios", Intermedio de Prevención, Conbate y Extinción de Incendios", "Intermedio de Evacuación", Intermedio de Comunicación", "Apoyo Psicológico de Primer Contacto", "Grupo de Apoyo Especial" y "Plan Familiar para la Prevención de Riesgos" lo que representa un avance del 53 por ciento de los 15 programados en el presente ejercicio fiscal, en los cuales se capacitaron 72 personas de Corporación Mexicana de Impresión, S.A. de C.V., contando con igual número de constancias</t>
  </si>
  <si>
    <t>Se realizaron 2  actividades de difusión y promoción de programas de capacitación, lo que representa un avance del 18 por ciento de los 11 programados en el presente ejercicio fiscal.</t>
  </si>
  <si>
    <t>No se programaron simulacros durante el primer trimestre del ejercicio.</t>
  </si>
  <si>
    <t>No se programaron reuniones informativas sobre acciones a seguir en simulacros durante el primer trimestre del ejercicio.</t>
  </si>
  <si>
    <t>Coordinación de Comercialización y Abastecimientos y Coordinación Operativa</t>
  </si>
  <si>
    <t>Subjefe de Vigilancia</t>
  </si>
  <si>
    <t>(Número de impresiones producidas/Número de impresiones producidas programadas)*100</t>
  </si>
  <si>
    <t>(Número de impresiones comercializadas realizadas/Número de impresiones comercializadas programadas)*100</t>
  </si>
  <si>
    <t>(Número de contratos formalizados/Número de contratos programados)*100</t>
  </si>
  <si>
    <t>((Número de capacitaciones al personal realizados)/(Número de capacitaciones al persona programados))*100</t>
  </si>
  <si>
    <t>((Total de actividades de difusión  y promoción realizadas)/( Total de actividades de difusión y promoción  programadas))*100</t>
  </si>
  <si>
    <t>((Número de simulacros realizados)/(Número de simulacros programados))*100</t>
  </si>
  <si>
    <t>((Número de reuniones realizadas)/(Número de reuniones programadas))*100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</si>
</sst>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0" xfId="0" applyAlignment="1">
      <alignment horizontal="left"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tabSelected="1" topLeftCell="A2" zoomScale="55" zoomScaleNormal="55" workbookViewId="0">
      <selection activeCell="I8" sqref="A1:I14"/>
    </sheetView>
  </sheetViews>
  <sheetFormatPr baseColWidth="10" defaultColWidth="8.88671875" defaultRowHeight="15.05" x14ac:dyDescent="0.3"/>
  <cols>
    <col min="1" max="1" width="28.33203125" bestFit="1" customWidth="1"/>
    <col min="2" max="2" width="57.33203125" customWidth="1"/>
    <col min="3" max="3" width="21.6640625" bestFit="1" customWidth="1"/>
    <col min="4" max="4" width="17.21875" bestFit="1" customWidth="1"/>
    <col min="5" max="5" width="51.21875" customWidth="1"/>
    <col min="6" max="6" width="23.6640625" customWidth="1"/>
    <col min="7" max="7" width="17.5546875" bestFit="1" customWidth="1"/>
    <col min="8" max="8" width="20.109375" bestFit="1" customWidth="1"/>
    <col min="9" max="9" width="46"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8</v>
      </c>
      <c r="E4" t="s">
        <v>8</v>
      </c>
      <c r="F4" t="s">
        <v>7</v>
      </c>
      <c r="G4" t="s">
        <v>9</v>
      </c>
      <c r="H4" t="s">
        <v>10</v>
      </c>
      <c r="I4" t="s">
        <v>11</v>
      </c>
    </row>
    <row r="5" spans="1:9" hidden="1" x14ac:dyDescent="0.3">
      <c r="A5" t="s">
        <v>12</v>
      </c>
      <c r="B5" t="s">
        <v>13</v>
      </c>
      <c r="C5" t="s">
        <v>14</v>
      </c>
      <c r="D5" t="s">
        <v>15</v>
      </c>
      <c r="E5" t="s">
        <v>16</v>
      </c>
      <c r="F5" t="s">
        <v>17</v>
      </c>
      <c r="G5" t="s">
        <v>18</v>
      </c>
      <c r="H5" t="s">
        <v>19</v>
      </c>
      <c r="I5" t="s">
        <v>20</v>
      </c>
    </row>
    <row r="6" spans="1:9" x14ac:dyDescent="0.3">
      <c r="A6" s="5" t="s">
        <v>21</v>
      </c>
      <c r="B6" s="6"/>
      <c r="C6" s="6"/>
      <c r="D6" s="6"/>
      <c r="E6" s="6"/>
      <c r="F6" s="6"/>
      <c r="G6" s="6"/>
      <c r="H6" s="6"/>
      <c r="I6" s="6"/>
    </row>
    <row r="7" spans="1:9" s="4" customFormat="1" ht="25.05" x14ac:dyDescent="0.3">
      <c r="A7" s="3" t="s">
        <v>22</v>
      </c>
      <c r="B7" s="3" t="s">
        <v>23</v>
      </c>
      <c r="C7" s="3" t="s">
        <v>24</v>
      </c>
      <c r="D7" s="3" t="s">
        <v>25</v>
      </c>
      <c r="E7" s="3" t="s">
        <v>26</v>
      </c>
      <c r="F7" s="3" t="s">
        <v>27</v>
      </c>
      <c r="G7" s="3" t="s">
        <v>28</v>
      </c>
      <c r="H7" s="3" t="s">
        <v>29</v>
      </c>
      <c r="I7" s="3" t="s">
        <v>30</v>
      </c>
    </row>
    <row r="8" spans="1:9" ht="120.25" customHeight="1" x14ac:dyDescent="0.3">
      <c r="A8" s="1" t="s">
        <v>31</v>
      </c>
      <c r="B8" s="1" t="s">
        <v>43</v>
      </c>
      <c r="C8" s="8">
        <f>SUM(16404593/16117369)</f>
        <v>1.0178207745941661</v>
      </c>
      <c r="D8" s="8">
        <f>SUM(16404593/268622820)</f>
        <v>6.1069245717843335E-2</v>
      </c>
      <c r="E8" s="10" t="s">
        <v>34</v>
      </c>
      <c r="F8" s="13" t="s">
        <v>41</v>
      </c>
      <c r="G8" s="2"/>
      <c r="H8" s="2">
        <v>45399</v>
      </c>
      <c r="I8" s="14" t="s">
        <v>33</v>
      </c>
    </row>
    <row r="9" spans="1:9" ht="146.5" customHeight="1" x14ac:dyDescent="0.3">
      <c r="A9" s="1" t="s">
        <v>31</v>
      </c>
      <c r="B9" s="1" t="s">
        <v>44</v>
      </c>
      <c r="C9" s="8">
        <f>SUM(7277078/7197597.98)</f>
        <v>1.0110425756232637</v>
      </c>
      <c r="D9" s="8">
        <f>SUM(7277078/31293904)</f>
        <v>0.23253979433182898</v>
      </c>
      <c r="E9" s="11" t="s">
        <v>35</v>
      </c>
      <c r="F9" s="13" t="s">
        <v>41</v>
      </c>
      <c r="G9" s="2"/>
      <c r="H9" s="2">
        <v>45399</v>
      </c>
      <c r="I9" s="15"/>
    </row>
    <row r="10" spans="1:9" ht="95.2" customHeight="1" x14ac:dyDescent="0.3">
      <c r="A10" s="1" t="s">
        <v>31</v>
      </c>
      <c r="B10" s="1" t="s">
        <v>45</v>
      </c>
      <c r="C10" s="8">
        <f>SUM(70/71)</f>
        <v>0.9859154929577465</v>
      </c>
      <c r="D10" s="8">
        <f>SUM(70/245)</f>
        <v>0.2857142857142857</v>
      </c>
      <c r="E10" s="11" t="s">
        <v>36</v>
      </c>
      <c r="F10" s="13" t="s">
        <v>41</v>
      </c>
      <c r="G10" s="2"/>
      <c r="H10" s="2">
        <v>45399</v>
      </c>
      <c r="I10" s="15"/>
    </row>
    <row r="11" spans="1:9" ht="217.9" customHeight="1" x14ac:dyDescent="0.3">
      <c r="A11" s="1" t="s">
        <v>32</v>
      </c>
      <c r="B11" s="1" t="s">
        <v>46</v>
      </c>
      <c r="C11" s="9">
        <f>SUM(9/9)</f>
        <v>1</v>
      </c>
      <c r="D11" s="9">
        <f>SUM(9/15)</f>
        <v>0.6</v>
      </c>
      <c r="E11" s="12" t="s">
        <v>37</v>
      </c>
      <c r="F11" s="13" t="s">
        <v>42</v>
      </c>
      <c r="G11" s="2"/>
      <c r="H11" s="2">
        <v>45399</v>
      </c>
      <c r="I11" s="15"/>
    </row>
    <row r="12" spans="1:9" ht="69.5" customHeight="1" x14ac:dyDescent="0.3">
      <c r="A12" s="1" t="s">
        <v>32</v>
      </c>
      <c r="B12" s="1" t="s">
        <v>47</v>
      </c>
      <c r="C12" s="9">
        <f>SUM(2/2)</f>
        <v>1</v>
      </c>
      <c r="D12" s="9">
        <f>SUM(2/11)</f>
        <v>0.18181818181818182</v>
      </c>
      <c r="E12" s="12" t="s">
        <v>38</v>
      </c>
      <c r="F12" s="13" t="s">
        <v>42</v>
      </c>
      <c r="G12" s="2"/>
      <c r="H12" s="2">
        <v>45399</v>
      </c>
      <c r="I12" s="15"/>
    </row>
    <row r="13" spans="1:9" ht="50.75" customHeight="1" x14ac:dyDescent="0.3">
      <c r="A13" s="1" t="s">
        <v>32</v>
      </c>
      <c r="B13" s="1" t="s">
        <v>48</v>
      </c>
      <c r="C13" s="9">
        <v>0</v>
      </c>
      <c r="D13" s="9">
        <f>SUM(0/2)</f>
        <v>0</v>
      </c>
      <c r="E13" s="12" t="s">
        <v>39</v>
      </c>
      <c r="F13" s="13" t="s">
        <v>42</v>
      </c>
      <c r="G13" s="2"/>
      <c r="H13" s="2">
        <v>45399</v>
      </c>
      <c r="I13" s="15"/>
    </row>
    <row r="14" spans="1:9" ht="58.85" customHeight="1" x14ac:dyDescent="0.3">
      <c r="A14" s="1" t="s">
        <v>32</v>
      </c>
      <c r="B14" s="1" t="s">
        <v>49</v>
      </c>
      <c r="C14" s="9">
        <v>0</v>
      </c>
      <c r="D14" s="9">
        <f>SUM(0/2)</f>
        <v>0</v>
      </c>
      <c r="E14" s="12" t="s">
        <v>40</v>
      </c>
      <c r="F14" s="13" t="s">
        <v>42</v>
      </c>
      <c r="G14" s="2"/>
      <c r="H14" s="2">
        <v>45399</v>
      </c>
      <c r="I14" s="15"/>
    </row>
  </sheetData>
  <mergeCells count="8">
    <mergeCell ref="I8:I14"/>
    <mergeCell ref="A6:I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scale="4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2024-04-24T18:53:52Z</cp:lastPrinted>
  <dcterms:created xsi:type="dcterms:W3CDTF">2024-04-18T19:43:59Z</dcterms:created>
  <dcterms:modified xsi:type="dcterms:W3CDTF">2024-04-24T18:53:56Z</dcterms:modified>
</cp:coreProperties>
</file>