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hugo\que faltan\"/>
    </mc:Choice>
  </mc:AlternateContent>
  <xr:revisionPtr revIDLastSave="0" documentId="13_ncr:1_{254CE187-DF3A-4C2E-9BC6-4B819D81FF12}" xr6:coauthVersionLast="47" xr6:coauthVersionMax="47" xr10:uidLastSave="{00000000-0000-0000-0000-000000000000}"/>
  <bookViews>
    <workbookView xWindow="-120" yWindow="-120" windowWidth="29040" windowHeight="15840" tabRatio="987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  <c r="O11" i="1"/>
  <c r="O10" i="1"/>
  <c r="O9" i="1"/>
  <c r="O8" i="1"/>
  <c r="D6" i="9" l="1"/>
  <c r="D5" i="9"/>
  <c r="D4" i="9"/>
</calcChain>
</file>

<file path=xl/sharedStrings.xml><?xml version="1.0" encoding="utf-8"?>
<sst xmlns="http://schemas.openxmlformats.org/spreadsheetml/2006/main" count="544" uniqueCount="287">
  <si>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</si>
  <si>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</si>
  <si>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</si>
  <si>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</si>
  <si>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</si>
  <si>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</si>
  <si>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</si>
  <si>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</si>
  <si>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</si>
  <si>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</si>
  <si>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</si>
  <si>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</si>
  <si>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</si>
  <si>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</si>
  <si>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</si>
  <si>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</si>
  <si>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</si>
  <si>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</si>
  <si>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</si>
  <si>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</si>
  <si>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</si>
  <si>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</si>
  <si>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</si>
  <si>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</si>
  <si>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</si>
  <si>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</si>
  <si>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</si>
  <si>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</si>
  <si>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</si>
  <si>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</si>
  <si>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</si>
  <si>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</si>
  <si>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</si>
  <si>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</si>
  <si>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</si>
  <si>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</si>
  <si>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</si>
  <si>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</si>
  <si>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</si>
  <si>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</si>
  <si>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</si>
  <si>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</si>
  <si>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</si>
  <si>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</si>
  <si>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</si>
  <si>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</si>
  <si>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</si>
  <si>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</si>
  <si>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</si>
  <si>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</si>
  <si>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</si>
  <si>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</si>
  <si>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</si>
  <si>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</si>
  <si>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</si>
  <si>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</si>
  <si>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</si>
  <si>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</si>
  <si>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</si>
  <si>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</si>
  <si>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</si>
  <si>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</si>
  <si>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</si>
  <si>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</si>
  <si>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</si>
  <si>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</si>
  <si>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</si>
  <si>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</si>
  <si>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</si>
  <si>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</si>
  <si>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</si>
  <si>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</si>
  <si>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</si>
  <si>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</si>
  <si>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</si>
  <si>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</si>
  <si>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</si>
  <si>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</si>
  <si>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</si>
  <si>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</si>
  <si>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</si>
  <si>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</si>
  <si>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</si>
  <si>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</si>
  <si>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</si>
  <si>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</si>
  <si>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</si>
  <si>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</si>
  <si>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</si>
  <si>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</si>
  <si>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</si>
  <si>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</si>
  <si>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</si>
  <si>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</si>
  <si>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</si>
  <si>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</si>
  <si>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</si>
  <si>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</si>
  <si>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</si>
  <si>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</si>
  <si>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</si>
  <si>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</si>
  <si>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</si>
  <si>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</si>
  <si>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</si>
  <si>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</si>
  <si>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</si>
  <si>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</si>
  <si>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</si>
  <si>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</si>
  <si>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</si>
  <si>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</si>
  <si>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</si>
  <si>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</si>
  <si>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</si>
  <si>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</si>
  <si>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</si>
  <si>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</si>
  <si>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</si>
  <si>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</si>
  <si>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</si>
  <si>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</si>
  <si>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</si>
  <si>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</si>
  <si>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</si>
  <si>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</si>
  <si>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</si>
  <si>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</si>
  <si>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</si>
  <si>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</si>
  <si>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</si>
  <si>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</si>
  <si>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</si>
  <si>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</si>
  <si>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</si>
  <si>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</si>
  <si>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</si>
  <si>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</si>
  <si>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</si>
  <si>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</si>
  <si>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</si>
  <si>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</si>
  <si>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</si>
  <si>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</si>
  <si>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</si>
  <si>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</si>
  <si>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</si>
  <si>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</si>
  <si>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</si>
  <si>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</si>
  <si>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</si>
  <si>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</si>
  <si>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</si>
  <si>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</si>
  <si>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</si>
  <si>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</si>
  <si>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</si>
  <si>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</si>
  <si>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</si>
  <si>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</si>
  <si>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</si>
  <si>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</si>
  <si>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</si>
  <si>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</si>
  <si>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</si>
  <si>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</si>
  <si>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</si>
  <si>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</si>
  <si>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</si>
  <si>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</si>
  <si>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</si>
  <si>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</si>
  <si>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</si>
  <si>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</si>
  <si>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</si>
  <si>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</si>
  <si>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</si>
  <si>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</si>
  <si>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</si>
  <si>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</si>
  <si>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</si>
  <si>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</si>
  <si>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</si>
  <si>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</si>
  <si>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</si>
  <si>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</si>
  <si>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</si>
  <si>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</si>
  <si>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</si>
  <si>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</si>
  <si>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</si>
  <si>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</si>
  <si>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</si>
  <si>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</si>
  <si>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</si>
  <si>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</si>
  <si>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</si>
  <si>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</si>
  <si>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</si>
  <si>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</si>
  <si>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</si>
  <si>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</si>
  <si>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</si>
  <si>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</si>
  <si>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</si>
  <si>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</si>
  <si>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</si>
  <si>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</si>
  <si>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</si>
  <si>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</si>
  <si>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</si>
  <si>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</si>
  <si>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</si>
  <si>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</si>
  <si>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</si>
  <si>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</si>
  <si>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</si>
  <si>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</si>
  <si>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</si>
  <si>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</si>
  <si>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</si>
  <si>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</si>
  <si>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</si>
  <si>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</si>
  <si>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</si>
  <si>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</si>
  <si>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</si>
  <si>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</si>
  <si>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</si>
  <si>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</si>
  <si>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</si>
  <si>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Enlace de Unidad de Transparencia</t>
  </si>
  <si>
    <t xml:space="preserve">Enlace de Planeación y Seguimiento de Medidas de Protección </t>
  </si>
  <si>
    <t xml:space="preserve">Mayra </t>
  </si>
  <si>
    <t xml:space="preserve">Yara Alejandra </t>
  </si>
  <si>
    <t xml:space="preserve">Nefertiti </t>
  </si>
  <si>
    <t>Hernández</t>
  </si>
  <si>
    <t xml:space="preserve">Rodríguez </t>
  </si>
  <si>
    <t>Lucero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</si>
  <si>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</si>
  <si>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</si>
  <si>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</si>
  <si>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</si>
  <si>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</si>
  <si>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</si>
  <si>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</si>
  <si>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</si>
  <si>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</si>
  <si>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</si>
  <si>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</si>
  <si>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</si>
  <si>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</si>
  <si>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</si>
  <si>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</si>
  <si>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</si>
  <si>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</si>
  <si>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</si>
  <si>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 xml:space="preserve">QUINQUENIO </t>
  </si>
  <si>
    <t>EL PERSONAL DEL MPICDMX NO RECIBE PERCEPCIONES ADICIONALES</t>
  </si>
  <si>
    <t>Botello</t>
  </si>
  <si>
    <t xml:space="preserve">Roberto </t>
  </si>
  <si>
    <t>Maya</t>
  </si>
  <si>
    <t>Macedo</t>
  </si>
  <si>
    <t>Joaquin</t>
  </si>
  <si>
    <t>Aguilar</t>
  </si>
  <si>
    <t>Mendez</t>
  </si>
  <si>
    <t>Laura Adriana</t>
  </si>
  <si>
    <t xml:space="preserve">Vargas </t>
  </si>
  <si>
    <t>Mayoral</t>
  </si>
  <si>
    <t>Karen Fabiola</t>
  </si>
  <si>
    <t>Juárez</t>
  </si>
  <si>
    <t>González</t>
  </si>
  <si>
    <t>Karem Ariana</t>
  </si>
  <si>
    <t>Berenice</t>
  </si>
  <si>
    <t>Rojas</t>
  </si>
  <si>
    <t>Martínez</t>
  </si>
  <si>
    <t xml:space="preserve">Salvador </t>
  </si>
  <si>
    <t>Belman</t>
  </si>
  <si>
    <t>Rodríguez</t>
  </si>
  <si>
    <t>Hugo Octavio</t>
  </si>
  <si>
    <t>Mendoza</t>
  </si>
  <si>
    <t>Cantero</t>
  </si>
  <si>
    <t>Samuel</t>
  </si>
  <si>
    <t>Reyes</t>
  </si>
  <si>
    <t>Aurea Leticia</t>
  </si>
  <si>
    <t>Tinoco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</si>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</sst>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zoomScaleNormal="100" workbookViewId="0">
      <pane ySplit="1" topLeftCell="A16" activePane="bottomLeft" state="frozen"/>
      <selection activeCell="F2" sqref="F2"/>
      <selection pane="bottomLeft"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31" customWidth="1"/>
    <col min="8" max="8" width="35.7109375" style="3" customWidth="1"/>
    <col min="9" max="9" width="15.42578125" style="3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ht="15.75" thickBot="1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t="15.75" hidden="1" thickBo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10</v>
      </c>
      <c r="I4" s="3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5.75" hidden="1" thickBo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30"/>
    </row>
    <row r="7" spans="1:33" ht="39.75" thickBot="1" x14ac:dyDescent="0.3">
      <c r="A7" s="10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2" t="s">
        <v>81</v>
      </c>
    </row>
    <row r="8" spans="1:33" x14ac:dyDescent="0.25">
      <c r="A8">
        <v>2024</v>
      </c>
      <c r="B8" s="26">
        <v>45383</v>
      </c>
      <c r="C8" s="26">
        <v>45473</v>
      </c>
      <c r="D8" t="s">
        <v>83</v>
      </c>
      <c r="E8">
        <v>44</v>
      </c>
      <c r="F8" s="3" t="s">
        <v>221</v>
      </c>
      <c r="G8" s="3" t="s">
        <v>221</v>
      </c>
      <c r="H8" s="3" t="s">
        <v>221</v>
      </c>
      <c r="I8" s="3" t="s">
        <v>263</v>
      </c>
      <c r="J8" t="s">
        <v>264</v>
      </c>
      <c r="K8" t="s">
        <v>265</v>
      </c>
      <c r="L8" t="s">
        <v>94</v>
      </c>
      <c r="M8" s="27">
        <v>82013</v>
      </c>
      <c r="N8" t="s">
        <v>218</v>
      </c>
      <c r="O8" s="27">
        <f>30731.76*2</f>
        <v>61463.519999999997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7">
        <v>1</v>
      </c>
      <c r="AC8" s="7">
        <v>1</v>
      </c>
      <c r="AD8" s="7" t="s">
        <v>220</v>
      </c>
      <c r="AE8" s="8">
        <v>45473</v>
      </c>
      <c r="AF8" s="8">
        <v>45473</v>
      </c>
      <c r="AG8" s="9"/>
    </row>
    <row r="9" spans="1:33" ht="45" x14ac:dyDescent="0.25">
      <c r="A9">
        <v>2024</v>
      </c>
      <c r="B9" s="26">
        <v>45383</v>
      </c>
      <c r="C9" s="26">
        <v>45473</v>
      </c>
      <c r="D9" t="s">
        <v>83</v>
      </c>
      <c r="E9">
        <v>32</v>
      </c>
      <c r="F9" s="3" t="s">
        <v>222</v>
      </c>
      <c r="G9" s="3" t="s">
        <v>222</v>
      </c>
      <c r="H9" s="3" t="s">
        <v>221</v>
      </c>
      <c r="I9" s="3" t="s">
        <v>235</v>
      </c>
      <c r="J9" t="s">
        <v>241</v>
      </c>
      <c r="K9" t="s">
        <v>242</v>
      </c>
      <c r="L9" t="s">
        <v>93</v>
      </c>
      <c r="M9" s="27">
        <v>40800</v>
      </c>
      <c r="N9" t="s">
        <v>218</v>
      </c>
      <c r="O9" s="27">
        <f>16386.51*2</f>
        <v>32773.019999999997</v>
      </c>
      <c r="P9" t="s">
        <v>219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 s="5">
        <v>1</v>
      </c>
      <c r="AC9" s="5">
        <v>1</v>
      </c>
      <c r="AD9" s="5" t="s">
        <v>220</v>
      </c>
      <c r="AE9" s="8">
        <v>45473</v>
      </c>
      <c r="AF9" s="8">
        <v>45473</v>
      </c>
      <c r="AG9" s="6"/>
    </row>
    <row r="10" spans="1:33" ht="30" x14ac:dyDescent="0.25">
      <c r="A10">
        <v>2024</v>
      </c>
      <c r="B10" s="26">
        <v>45383</v>
      </c>
      <c r="C10" s="26">
        <v>45473</v>
      </c>
      <c r="D10" t="s">
        <v>83</v>
      </c>
      <c r="E10">
        <v>32</v>
      </c>
      <c r="F10" s="3" t="s">
        <v>223</v>
      </c>
      <c r="G10" s="3" t="s">
        <v>223</v>
      </c>
      <c r="H10" s="3" t="s">
        <v>221</v>
      </c>
      <c r="I10" s="3" t="s">
        <v>233</v>
      </c>
      <c r="J10" t="s">
        <v>237</v>
      </c>
      <c r="K10" t="s">
        <v>238</v>
      </c>
      <c r="L10" t="s">
        <v>93</v>
      </c>
      <c r="M10" s="27">
        <v>40800</v>
      </c>
      <c r="N10" t="s">
        <v>218</v>
      </c>
      <c r="O10" s="27">
        <f>16177.88*2</f>
        <v>32355.759999999998</v>
      </c>
      <c r="P10" t="s">
        <v>219</v>
      </c>
      <c r="Q10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 s="5">
        <v>1</v>
      </c>
      <c r="AC10" s="5">
        <v>1</v>
      </c>
      <c r="AD10" s="5" t="s">
        <v>220</v>
      </c>
      <c r="AE10" s="8">
        <v>45473</v>
      </c>
      <c r="AF10" s="8">
        <v>45473</v>
      </c>
      <c r="AG10" s="6"/>
    </row>
    <row r="11" spans="1:33" ht="30" x14ac:dyDescent="0.25">
      <c r="A11">
        <v>2024</v>
      </c>
      <c r="B11" s="26">
        <v>45383</v>
      </c>
      <c r="C11" s="26">
        <v>45473</v>
      </c>
      <c r="D11" t="s">
        <v>83</v>
      </c>
      <c r="E11">
        <v>32</v>
      </c>
      <c r="F11" s="3" t="s">
        <v>224</v>
      </c>
      <c r="G11" s="3" t="s">
        <v>224</v>
      </c>
      <c r="H11" s="3" t="s">
        <v>221</v>
      </c>
      <c r="I11" s="3" t="s">
        <v>266</v>
      </c>
      <c r="J11" t="s">
        <v>267</v>
      </c>
      <c r="K11" t="s">
        <v>268</v>
      </c>
      <c r="L11" t="s">
        <v>93</v>
      </c>
      <c r="M11" s="27">
        <v>40800</v>
      </c>
      <c r="N11" t="s">
        <v>218</v>
      </c>
      <c r="O11" s="27">
        <f>16371.36*2</f>
        <v>32742.720000000001</v>
      </c>
      <c r="P11" t="s">
        <v>219</v>
      </c>
      <c r="Q11">
        <v>2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>
        <v>1</v>
      </c>
      <c r="AA11">
        <v>1</v>
      </c>
      <c r="AB11" s="5">
        <v>1</v>
      </c>
      <c r="AC11" s="5">
        <v>1</v>
      </c>
      <c r="AD11" s="5" t="s">
        <v>220</v>
      </c>
      <c r="AE11" s="8">
        <v>45473</v>
      </c>
      <c r="AF11" s="8">
        <v>45473</v>
      </c>
      <c r="AG11" s="6"/>
    </row>
    <row r="12" spans="1:33" ht="30" x14ac:dyDescent="0.25">
      <c r="A12">
        <v>2024</v>
      </c>
      <c r="B12" s="26">
        <v>45383</v>
      </c>
      <c r="C12" s="26">
        <v>45473</v>
      </c>
      <c r="D12" t="s">
        <v>83</v>
      </c>
      <c r="E12">
        <v>29</v>
      </c>
      <c r="F12" s="3" t="s">
        <v>225</v>
      </c>
      <c r="G12" s="3" t="s">
        <v>225</v>
      </c>
      <c r="H12" s="3" t="s">
        <v>222</v>
      </c>
      <c r="I12" s="3" t="s">
        <v>269</v>
      </c>
      <c r="J12" t="s">
        <v>270</v>
      </c>
      <c r="K12" t="s">
        <v>271</v>
      </c>
      <c r="L12" t="s">
        <v>93</v>
      </c>
      <c r="M12" s="27">
        <v>35248</v>
      </c>
      <c r="N12" t="s">
        <v>218</v>
      </c>
      <c r="O12" s="27">
        <f>14284.24*2</f>
        <v>28568.48</v>
      </c>
      <c r="P12" t="s">
        <v>219</v>
      </c>
      <c r="Q12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>
        <v>1</v>
      </c>
      <c r="AA12">
        <v>1</v>
      </c>
      <c r="AB12" s="5">
        <v>1</v>
      </c>
      <c r="AC12" s="5">
        <v>1</v>
      </c>
      <c r="AD12" s="5" t="s">
        <v>220</v>
      </c>
      <c r="AE12" s="8">
        <v>45473</v>
      </c>
      <c r="AF12" s="8">
        <v>45473</v>
      </c>
      <c r="AG12" s="6"/>
    </row>
    <row r="13" spans="1:33" ht="60" x14ac:dyDescent="0.25">
      <c r="A13">
        <v>2024</v>
      </c>
      <c r="B13" s="26">
        <v>45383</v>
      </c>
      <c r="C13" s="26">
        <v>45473</v>
      </c>
      <c r="D13" t="s">
        <v>83</v>
      </c>
      <c r="E13">
        <v>25</v>
      </c>
      <c r="F13" s="3" t="s">
        <v>226</v>
      </c>
      <c r="G13" s="3" t="s">
        <v>226</v>
      </c>
      <c r="H13" s="3" t="s">
        <v>222</v>
      </c>
      <c r="I13" s="3" t="s">
        <v>272</v>
      </c>
      <c r="J13" t="s">
        <v>259</v>
      </c>
      <c r="K13" t="s">
        <v>236</v>
      </c>
      <c r="L13" t="s">
        <v>93</v>
      </c>
      <c r="M13" s="27">
        <v>24672</v>
      </c>
      <c r="N13" t="s">
        <v>218</v>
      </c>
      <c r="O13" s="27">
        <f>10213.99*2</f>
        <v>20427.98</v>
      </c>
      <c r="P13" t="s">
        <v>219</v>
      </c>
      <c r="Q13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>
        <v>1</v>
      </c>
      <c r="AA13">
        <v>1</v>
      </c>
      <c r="AB13" s="5">
        <v>1</v>
      </c>
      <c r="AC13" s="5">
        <v>1</v>
      </c>
      <c r="AD13" s="5" t="s">
        <v>220</v>
      </c>
      <c r="AE13" s="8">
        <v>45473</v>
      </c>
      <c r="AF13" s="8">
        <v>45473</v>
      </c>
      <c r="AG13" s="6"/>
    </row>
    <row r="14" spans="1:33" ht="45" x14ac:dyDescent="0.25">
      <c r="A14">
        <v>2024</v>
      </c>
      <c r="B14" s="26">
        <v>45383</v>
      </c>
      <c r="C14" s="26">
        <v>45473</v>
      </c>
      <c r="D14" t="s">
        <v>83</v>
      </c>
      <c r="E14">
        <v>25</v>
      </c>
      <c r="F14" s="3" t="s">
        <v>227</v>
      </c>
      <c r="G14" s="3" t="s">
        <v>227</v>
      </c>
      <c r="H14" s="3" t="s">
        <v>222</v>
      </c>
      <c r="I14" s="3" t="s">
        <v>273</v>
      </c>
      <c r="J14" t="s">
        <v>274</v>
      </c>
      <c r="K14" t="s">
        <v>275</v>
      </c>
      <c r="L14" t="s">
        <v>93</v>
      </c>
      <c r="M14" s="27">
        <v>24672</v>
      </c>
      <c r="N14" t="s">
        <v>218</v>
      </c>
      <c r="O14" s="27">
        <f>10213.99*2</f>
        <v>20427.98</v>
      </c>
      <c r="P14" t="s">
        <v>219</v>
      </c>
      <c r="Q14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 s="5">
        <v>1</v>
      </c>
      <c r="AC14" s="5">
        <v>1</v>
      </c>
      <c r="AD14" s="5" t="s">
        <v>220</v>
      </c>
      <c r="AE14" s="8">
        <v>45473</v>
      </c>
      <c r="AF14" s="8">
        <v>45473</v>
      </c>
      <c r="AG14" s="6"/>
    </row>
    <row r="15" spans="1:33" ht="60" x14ac:dyDescent="0.25">
      <c r="A15">
        <v>2024</v>
      </c>
      <c r="B15" s="26">
        <v>45383</v>
      </c>
      <c r="C15" s="26">
        <v>45473</v>
      </c>
      <c r="D15" t="s">
        <v>83</v>
      </c>
      <c r="E15">
        <v>25</v>
      </c>
      <c r="F15" s="3" t="s">
        <v>228</v>
      </c>
      <c r="G15" s="3" t="s">
        <v>228</v>
      </c>
      <c r="H15" s="3" t="s">
        <v>222</v>
      </c>
      <c r="I15" s="3" t="s">
        <v>260</v>
      </c>
      <c r="J15" t="s">
        <v>261</v>
      </c>
      <c r="K15" t="s">
        <v>262</v>
      </c>
      <c r="L15" t="s">
        <v>94</v>
      </c>
      <c r="M15" s="27">
        <v>24672</v>
      </c>
      <c r="N15" t="s">
        <v>218</v>
      </c>
      <c r="O15" s="27">
        <f>10213.99*2</f>
        <v>20427.98</v>
      </c>
      <c r="P15" t="s">
        <v>219</v>
      </c>
      <c r="Q15">
        <v>2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 s="5">
        <v>1</v>
      </c>
      <c r="AC15" s="5">
        <v>1</v>
      </c>
      <c r="AD15" s="5" t="s">
        <v>220</v>
      </c>
      <c r="AE15" s="8">
        <v>45473</v>
      </c>
      <c r="AF15" s="8">
        <v>45473</v>
      </c>
      <c r="AG15" s="6"/>
    </row>
    <row r="16" spans="1:33" ht="45" x14ac:dyDescent="0.25">
      <c r="A16">
        <v>2024</v>
      </c>
      <c r="B16" s="26">
        <v>45383</v>
      </c>
      <c r="C16" s="26">
        <v>45473</v>
      </c>
      <c r="D16" t="s">
        <v>83</v>
      </c>
      <c r="E16">
        <v>25</v>
      </c>
      <c r="F16" s="3" t="s">
        <v>229</v>
      </c>
      <c r="G16" s="3" t="s">
        <v>229</v>
      </c>
      <c r="H16" s="3" t="s">
        <v>222</v>
      </c>
      <c r="I16" s="3" t="s">
        <v>276</v>
      </c>
      <c r="J16" t="s">
        <v>277</v>
      </c>
      <c r="K16" t="s">
        <v>278</v>
      </c>
      <c r="L16" t="s">
        <v>94</v>
      </c>
      <c r="M16" s="27">
        <v>24672</v>
      </c>
      <c r="N16" t="s">
        <v>218</v>
      </c>
      <c r="O16" s="27">
        <f>10213.99*2</f>
        <v>20427.98</v>
      </c>
      <c r="P16" t="s">
        <v>219</v>
      </c>
      <c r="Q16">
        <v>2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 s="5">
        <v>1</v>
      </c>
      <c r="AC16" s="5">
        <v>1</v>
      </c>
      <c r="AD16" s="5" t="s">
        <v>220</v>
      </c>
      <c r="AE16" s="8">
        <v>45473</v>
      </c>
      <c r="AF16" s="8">
        <v>45473</v>
      </c>
      <c r="AG16" s="6"/>
    </row>
    <row r="17" spans="1:33" ht="45" x14ac:dyDescent="0.25">
      <c r="A17">
        <v>2024</v>
      </c>
      <c r="B17" s="26">
        <v>45383</v>
      </c>
      <c r="C17" s="26">
        <v>45473</v>
      </c>
      <c r="D17" t="s">
        <v>83</v>
      </c>
      <c r="E17">
        <v>23</v>
      </c>
      <c r="F17" s="3" t="s">
        <v>230</v>
      </c>
      <c r="G17" s="3" t="s">
        <v>230</v>
      </c>
      <c r="H17" s="3" t="s">
        <v>223</v>
      </c>
      <c r="I17" s="3" t="s">
        <v>279</v>
      </c>
      <c r="J17" t="s">
        <v>280</v>
      </c>
      <c r="K17" t="s">
        <v>281</v>
      </c>
      <c r="L17" t="s">
        <v>94</v>
      </c>
      <c r="M17" s="27">
        <v>19528</v>
      </c>
      <c r="N17" t="s">
        <v>218</v>
      </c>
      <c r="O17" s="27">
        <f>8252.65*2</f>
        <v>16505.3</v>
      </c>
      <c r="P17" t="s">
        <v>219</v>
      </c>
      <c r="Q17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 s="5">
        <v>1</v>
      </c>
      <c r="AC17" s="5">
        <v>1</v>
      </c>
      <c r="AD17" s="5" t="s">
        <v>220</v>
      </c>
      <c r="AE17" s="8">
        <v>45473</v>
      </c>
      <c r="AF17" s="8">
        <v>45473</v>
      </c>
      <c r="AG17" s="6"/>
    </row>
    <row r="18" spans="1:33" ht="45" x14ac:dyDescent="0.25">
      <c r="A18">
        <v>2024</v>
      </c>
      <c r="B18" s="26">
        <v>45383</v>
      </c>
      <c r="C18" s="26">
        <v>45473</v>
      </c>
      <c r="D18" t="s">
        <v>83</v>
      </c>
      <c r="E18">
        <v>23</v>
      </c>
      <c r="F18" s="3" t="s">
        <v>230</v>
      </c>
      <c r="G18" s="3" t="s">
        <v>230</v>
      </c>
      <c r="H18" s="3" t="s">
        <v>223</v>
      </c>
      <c r="I18" s="3" t="s">
        <v>282</v>
      </c>
      <c r="J18" t="s">
        <v>239</v>
      </c>
      <c r="K18" t="s">
        <v>283</v>
      </c>
      <c r="L18" t="s">
        <v>94</v>
      </c>
      <c r="M18" s="27">
        <v>19528</v>
      </c>
      <c r="N18" t="s">
        <v>218</v>
      </c>
      <c r="O18" s="27">
        <f>8268.29*2</f>
        <v>16536.580000000002</v>
      </c>
      <c r="P18" t="s">
        <v>219</v>
      </c>
      <c r="Q1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>
        <v>1</v>
      </c>
      <c r="AA18">
        <v>1</v>
      </c>
      <c r="AB18" s="5">
        <v>2</v>
      </c>
      <c r="AC18" s="5">
        <v>1</v>
      </c>
      <c r="AD18" s="5" t="s">
        <v>220</v>
      </c>
      <c r="AE18" s="8">
        <v>45473</v>
      </c>
      <c r="AF18" s="8">
        <v>45473</v>
      </c>
      <c r="AG18" s="6"/>
    </row>
    <row r="19" spans="1:33" ht="30" x14ac:dyDescent="0.25">
      <c r="A19">
        <v>2024</v>
      </c>
      <c r="B19" s="26">
        <v>45383</v>
      </c>
      <c r="C19" s="26">
        <v>45473</v>
      </c>
      <c r="D19" t="s">
        <v>83</v>
      </c>
      <c r="E19">
        <v>21</v>
      </c>
      <c r="F19" s="3" t="s">
        <v>231</v>
      </c>
      <c r="G19" s="3" t="s">
        <v>231</v>
      </c>
      <c r="H19" s="3" t="s">
        <v>221</v>
      </c>
      <c r="I19" s="3" t="s">
        <v>234</v>
      </c>
      <c r="J19" t="s">
        <v>239</v>
      </c>
      <c r="K19" t="s">
        <v>240</v>
      </c>
      <c r="L19" t="s">
        <v>93</v>
      </c>
      <c r="M19" s="27">
        <v>16912</v>
      </c>
      <c r="N19" t="s">
        <v>218</v>
      </c>
      <c r="O19" s="27">
        <f>7252.88*2</f>
        <v>14505.76</v>
      </c>
      <c r="P19" t="s">
        <v>219</v>
      </c>
      <c r="Q19">
        <v>1</v>
      </c>
      <c r="R19">
        <v>1</v>
      </c>
      <c r="S19">
        <v>6</v>
      </c>
      <c r="T19">
        <v>1</v>
      </c>
      <c r="U19">
        <v>6</v>
      </c>
      <c r="V19">
        <v>6</v>
      </c>
      <c r="W19">
        <v>1</v>
      </c>
      <c r="X19">
        <v>1</v>
      </c>
      <c r="Y19">
        <v>1</v>
      </c>
      <c r="Z19">
        <v>1</v>
      </c>
      <c r="AA19">
        <v>1</v>
      </c>
      <c r="AB19" s="5">
        <v>1</v>
      </c>
      <c r="AC19" s="5">
        <v>1</v>
      </c>
      <c r="AD19" s="5" t="s">
        <v>220</v>
      </c>
      <c r="AE19" s="8">
        <v>45473</v>
      </c>
      <c r="AF19" s="8">
        <v>45473</v>
      </c>
      <c r="AG19" s="6"/>
    </row>
    <row r="20" spans="1:33" ht="45" x14ac:dyDescent="0.25">
      <c r="A20">
        <v>2024</v>
      </c>
      <c r="B20" s="26">
        <v>45383</v>
      </c>
      <c r="C20" s="26">
        <v>45473</v>
      </c>
      <c r="D20" t="s">
        <v>83</v>
      </c>
      <c r="E20">
        <v>21</v>
      </c>
      <c r="F20" s="3" t="s">
        <v>232</v>
      </c>
      <c r="G20" s="3" t="s">
        <v>232</v>
      </c>
      <c r="H20" s="3" t="s">
        <v>222</v>
      </c>
      <c r="I20" s="3" t="s">
        <v>284</v>
      </c>
      <c r="J20" t="s">
        <v>285</v>
      </c>
      <c r="K20" t="s">
        <v>286</v>
      </c>
      <c r="L20" t="s">
        <v>93</v>
      </c>
      <c r="M20" s="27">
        <v>16912</v>
      </c>
      <c r="N20" t="s">
        <v>218</v>
      </c>
      <c r="O20" s="27">
        <f>6382.15*2</f>
        <v>12764.3</v>
      </c>
      <c r="P20" t="s">
        <v>219</v>
      </c>
      <c r="Q20">
        <v>1</v>
      </c>
      <c r="R20">
        <v>1</v>
      </c>
      <c r="S20">
        <v>6</v>
      </c>
      <c r="T20">
        <v>1</v>
      </c>
      <c r="U20">
        <v>6</v>
      </c>
      <c r="V20">
        <v>6</v>
      </c>
      <c r="W20">
        <v>1</v>
      </c>
      <c r="X20">
        <v>1</v>
      </c>
      <c r="Y20">
        <v>1</v>
      </c>
      <c r="Z20">
        <v>1</v>
      </c>
      <c r="AA20">
        <v>1</v>
      </c>
      <c r="AB20" s="5">
        <v>1</v>
      </c>
      <c r="AC20" s="5">
        <v>1</v>
      </c>
      <c r="AD20" s="5" t="s">
        <v>220</v>
      </c>
      <c r="AE20" s="8">
        <v>45473</v>
      </c>
      <c r="AF20" s="8">
        <v>45473</v>
      </c>
      <c r="AG2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>
        <v>1</v>
      </c>
      <c r="B4" s="3" t="s">
        <v>250</v>
      </c>
      <c r="C4">
        <v>0</v>
      </c>
      <c r="D4">
        <v>0</v>
      </c>
      <c r="E4" t="s">
        <v>219</v>
      </c>
      <c r="F4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C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90" x14ac:dyDescent="0.25">
      <c r="A4">
        <v>1</v>
      </c>
      <c r="B4" s="3" t="s">
        <v>252</v>
      </c>
      <c r="C4">
        <v>0</v>
      </c>
      <c r="D4">
        <v>0</v>
      </c>
      <c r="E4" t="s">
        <v>218</v>
      </c>
      <c r="F4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C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>
        <v>1</v>
      </c>
      <c r="B4" s="3" t="s">
        <v>253</v>
      </c>
      <c r="C4">
        <v>0</v>
      </c>
      <c r="D4">
        <v>0</v>
      </c>
      <c r="E4" t="s">
        <v>219</v>
      </c>
      <c r="F4" t="s">
        <v>251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C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>
        <v>1</v>
      </c>
      <c r="B4" s="3" t="s">
        <v>254</v>
      </c>
      <c r="C4">
        <v>0</v>
      </c>
      <c r="D4">
        <v>0</v>
      </c>
      <c r="E4" t="s">
        <v>219</v>
      </c>
      <c r="F4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t="15.75" hidden="1" thickBot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5.75" hidden="1" thickBot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5.75" thickBot="1" x14ac:dyDescent="0.3">
      <c r="A3" s="14" t="s">
        <v>100</v>
      </c>
      <c r="B3" s="15" t="s">
        <v>195</v>
      </c>
      <c r="C3" s="15" t="s">
        <v>196</v>
      </c>
      <c r="D3" s="15" t="s">
        <v>197</v>
      </c>
      <c r="E3" s="15" t="s">
        <v>198</v>
      </c>
      <c r="F3" s="16" t="s">
        <v>199</v>
      </c>
    </row>
    <row r="4" spans="1:6" ht="30" x14ac:dyDescent="0.25">
      <c r="A4" s="7">
        <v>1</v>
      </c>
      <c r="B4" s="24" t="s">
        <v>255</v>
      </c>
      <c r="C4" s="7">
        <v>0</v>
      </c>
      <c r="D4" s="7">
        <v>0</v>
      </c>
      <c r="E4" s="25" t="s">
        <v>218</v>
      </c>
      <c r="F4" s="25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t="15.75" hidden="1" thickBot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5.75" hidden="1" thickBot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5.75" thickBot="1" x14ac:dyDescent="0.3">
      <c r="A3" s="14" t="s">
        <v>100</v>
      </c>
      <c r="B3" s="15" t="s">
        <v>205</v>
      </c>
      <c r="C3" s="15" t="s">
        <v>206</v>
      </c>
      <c r="D3" s="15" t="s">
        <v>207</v>
      </c>
      <c r="E3" s="15" t="s">
        <v>208</v>
      </c>
      <c r="F3" s="16" t="s">
        <v>209</v>
      </c>
    </row>
    <row r="4" spans="1:6" x14ac:dyDescent="0.25">
      <c r="A4" s="7">
        <v>1</v>
      </c>
      <c r="B4" s="9" t="s">
        <v>214</v>
      </c>
      <c r="C4" s="21">
        <v>65</v>
      </c>
      <c r="D4" s="21">
        <v>65</v>
      </c>
      <c r="E4" s="9" t="s">
        <v>219</v>
      </c>
      <c r="F4" s="9" t="s">
        <v>217</v>
      </c>
    </row>
    <row r="5" spans="1:6" x14ac:dyDescent="0.25">
      <c r="A5" s="5">
        <v>2</v>
      </c>
      <c r="B5" s="6" t="s">
        <v>215</v>
      </c>
      <c r="C5" s="20">
        <v>8</v>
      </c>
      <c r="D5" s="20">
        <v>8</v>
      </c>
      <c r="E5" s="6" t="s">
        <v>219</v>
      </c>
      <c r="F5" s="6" t="s">
        <v>217</v>
      </c>
    </row>
    <row r="6" spans="1:6" x14ac:dyDescent="0.25">
      <c r="A6" s="5">
        <v>3</v>
      </c>
      <c r="B6" s="6" t="s">
        <v>216</v>
      </c>
      <c r="C6" s="20">
        <v>81</v>
      </c>
      <c r="D6" s="20">
        <v>81</v>
      </c>
      <c r="E6" s="6" t="s">
        <v>219</v>
      </c>
      <c r="F6" s="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3" sqref="D1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0" x14ac:dyDescent="0.25">
      <c r="A4">
        <v>1</v>
      </c>
      <c r="B4" s="3" t="s">
        <v>256</v>
      </c>
      <c r="C4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3" t="s">
        <v>101</v>
      </c>
      <c r="C3" s="17" t="s">
        <v>102</v>
      </c>
      <c r="D3" s="18" t="s">
        <v>103</v>
      </c>
      <c r="E3" s="18" t="s">
        <v>104</v>
      </c>
      <c r="F3" s="19" t="s">
        <v>105</v>
      </c>
    </row>
    <row r="4" spans="1:6" x14ac:dyDescent="0.25">
      <c r="A4">
        <v>1</v>
      </c>
      <c r="B4" t="s">
        <v>258</v>
      </c>
      <c r="C4" s="5">
        <v>0</v>
      </c>
      <c r="D4" s="5">
        <v>0</v>
      </c>
      <c r="E4" s="5" t="s">
        <v>219</v>
      </c>
      <c r="F4" s="5" t="s">
        <v>246</v>
      </c>
    </row>
    <row r="5" spans="1:6" x14ac:dyDescent="0.25">
      <c r="A5">
        <v>2</v>
      </c>
      <c r="B5" t="s">
        <v>257</v>
      </c>
      <c r="C5" s="5">
        <v>23</v>
      </c>
      <c r="D5" s="5">
        <v>23</v>
      </c>
      <c r="E5" s="5" t="s">
        <v>219</v>
      </c>
      <c r="F5" s="5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C3" workbookViewId="0">
      <selection activeCell="D3" sqref="D1:XFD1048576"/>
    </sheetView>
  </sheetViews>
  <sheetFormatPr baseColWidth="10" defaultColWidth="9.140625" defaultRowHeight="15" x14ac:dyDescent="0.25"/>
  <cols>
    <col min="1" max="1" width="3.140625" bestFit="1" customWidth="1"/>
    <col min="2" max="2" width="130" bestFit="1" customWidth="1"/>
    <col min="3" max="3" width="50.85546875" bestFit="1" customWidth="1"/>
  </cols>
  <sheetData>
    <row r="1" spans="1:3" ht="15.75" hidden="1" thickBot="1" x14ac:dyDescent="0.3">
      <c r="B1" t="s">
        <v>10</v>
      </c>
      <c r="C1" t="s">
        <v>7</v>
      </c>
    </row>
    <row r="2" spans="1:3" ht="15.75" hidden="1" thickBot="1" x14ac:dyDescent="0.3">
      <c r="B2" t="s">
        <v>106</v>
      </c>
      <c r="C2" t="s">
        <v>107</v>
      </c>
    </row>
    <row r="3" spans="1:3" ht="30.75" thickBot="1" x14ac:dyDescent="0.3">
      <c r="A3" s="14" t="s">
        <v>100</v>
      </c>
      <c r="B3" s="15" t="s">
        <v>108</v>
      </c>
      <c r="C3" s="16" t="s">
        <v>109</v>
      </c>
    </row>
    <row r="4" spans="1:3" s="4" customFormat="1" x14ac:dyDescent="0.25">
      <c r="A4" s="7">
        <v>1</v>
      </c>
      <c r="B4" s="7" t="s">
        <v>247</v>
      </c>
      <c r="C4" s="7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C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t="15.75" hidden="1" thickBot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5.75" hidden="1" thickBot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5.75" thickBot="1" x14ac:dyDescent="0.3">
      <c r="A3" s="14" t="s">
        <v>100</v>
      </c>
      <c r="B3" s="15" t="s">
        <v>115</v>
      </c>
      <c r="C3" s="15" t="s">
        <v>116</v>
      </c>
      <c r="D3" s="15" t="s">
        <v>117</v>
      </c>
      <c r="E3" s="15" t="s">
        <v>118</v>
      </c>
      <c r="F3" s="16" t="s">
        <v>119</v>
      </c>
    </row>
    <row r="4" spans="1:6" x14ac:dyDescent="0.25">
      <c r="A4" s="7">
        <v>1</v>
      </c>
      <c r="B4" s="7" t="s">
        <v>248</v>
      </c>
      <c r="C4" s="22">
        <v>82013</v>
      </c>
      <c r="D4" s="22">
        <v>60102.25</v>
      </c>
      <c r="E4" s="7" t="s">
        <v>219</v>
      </c>
      <c r="F4" s="7" t="s">
        <v>217</v>
      </c>
    </row>
    <row r="5" spans="1:6" x14ac:dyDescent="0.25">
      <c r="A5" s="5">
        <v>2</v>
      </c>
      <c r="B5" s="5" t="s">
        <v>248</v>
      </c>
      <c r="C5" s="23">
        <v>40800</v>
      </c>
      <c r="D5" s="23">
        <v>32107.53</v>
      </c>
      <c r="E5" s="5" t="s">
        <v>219</v>
      </c>
      <c r="F5" s="5" t="s">
        <v>217</v>
      </c>
    </row>
    <row r="6" spans="1:6" x14ac:dyDescent="0.25">
      <c r="A6" s="5">
        <v>3</v>
      </c>
      <c r="B6" s="5" t="s">
        <v>248</v>
      </c>
      <c r="C6" s="23">
        <v>35248</v>
      </c>
      <c r="D6" s="23">
        <v>28107.43</v>
      </c>
      <c r="E6" s="5" t="s">
        <v>219</v>
      </c>
      <c r="F6" s="5" t="s">
        <v>217</v>
      </c>
    </row>
    <row r="7" spans="1:6" x14ac:dyDescent="0.25">
      <c r="A7" s="5">
        <v>4</v>
      </c>
      <c r="B7" s="5" t="s">
        <v>248</v>
      </c>
      <c r="C7" s="23">
        <v>24672</v>
      </c>
      <c r="D7" s="23">
        <v>20107.310000000001</v>
      </c>
      <c r="E7" s="5" t="s">
        <v>219</v>
      </c>
      <c r="F7" s="5" t="s">
        <v>217</v>
      </c>
    </row>
    <row r="8" spans="1:6" x14ac:dyDescent="0.25">
      <c r="A8" s="5">
        <v>5</v>
      </c>
      <c r="B8" s="5" t="s">
        <v>248</v>
      </c>
      <c r="C8" s="23">
        <v>19528</v>
      </c>
      <c r="D8" s="23">
        <v>16195.76</v>
      </c>
      <c r="E8" s="5" t="s">
        <v>219</v>
      </c>
      <c r="F8" s="5" t="s">
        <v>217</v>
      </c>
    </row>
    <row r="9" spans="1:6" x14ac:dyDescent="0.25">
      <c r="A9" s="5">
        <v>6</v>
      </c>
      <c r="B9" s="5" t="s">
        <v>248</v>
      </c>
      <c r="C9" s="23">
        <v>16912</v>
      </c>
      <c r="D9" s="23">
        <v>14196.22</v>
      </c>
      <c r="E9" s="5" t="s">
        <v>219</v>
      </c>
      <c r="F9" s="5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218</v>
      </c>
      <c r="F4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243</v>
      </c>
      <c r="C4" s="2">
        <v>109350.67</v>
      </c>
      <c r="D4" s="2">
        <v>109350.67</v>
      </c>
      <c r="E4" t="s">
        <v>219</v>
      </c>
      <c r="F4" t="s">
        <v>244</v>
      </c>
    </row>
    <row r="5" spans="1:6" x14ac:dyDescent="0.25">
      <c r="A5">
        <v>2</v>
      </c>
      <c r="B5" t="s">
        <v>243</v>
      </c>
      <c r="C5" s="2">
        <v>54400</v>
      </c>
      <c r="D5" s="2">
        <v>54400</v>
      </c>
      <c r="E5" t="s">
        <v>219</v>
      </c>
      <c r="F5" t="s">
        <v>244</v>
      </c>
    </row>
    <row r="6" spans="1:6" x14ac:dyDescent="0.25">
      <c r="A6">
        <v>3</v>
      </c>
      <c r="B6" t="s">
        <v>243</v>
      </c>
      <c r="C6" s="2">
        <v>46997.33</v>
      </c>
      <c r="D6" s="2">
        <v>46997.33</v>
      </c>
      <c r="E6" t="s">
        <v>219</v>
      </c>
      <c r="F6" t="s">
        <v>244</v>
      </c>
    </row>
    <row r="7" spans="1:6" x14ac:dyDescent="0.25">
      <c r="A7">
        <v>4</v>
      </c>
      <c r="B7" t="s">
        <v>243</v>
      </c>
      <c r="C7" s="2">
        <v>32896</v>
      </c>
      <c r="D7" s="2">
        <v>32896</v>
      </c>
      <c r="E7" t="s">
        <v>219</v>
      </c>
      <c r="F7" t="s">
        <v>244</v>
      </c>
    </row>
    <row r="8" spans="1:6" x14ac:dyDescent="0.25">
      <c r="A8">
        <v>5</v>
      </c>
      <c r="B8" t="s">
        <v>243</v>
      </c>
      <c r="C8" s="2">
        <v>26037.33</v>
      </c>
      <c r="D8" s="2">
        <v>26037.33</v>
      </c>
      <c r="E8" t="s">
        <v>219</v>
      </c>
      <c r="F8" t="s">
        <v>244</v>
      </c>
    </row>
    <row r="9" spans="1:6" x14ac:dyDescent="0.25">
      <c r="A9">
        <v>6</v>
      </c>
      <c r="B9" t="s">
        <v>243</v>
      </c>
      <c r="C9" s="2">
        <v>22549.33</v>
      </c>
      <c r="D9" s="2">
        <v>22549.33</v>
      </c>
      <c r="E9" t="s">
        <v>219</v>
      </c>
      <c r="F9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C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245</v>
      </c>
      <c r="C4" s="2">
        <v>2378.33</v>
      </c>
      <c r="D4" s="2">
        <f>C4-45.19</f>
        <v>2333.14</v>
      </c>
      <c r="E4" t="s">
        <v>219</v>
      </c>
      <c r="F4" t="s">
        <v>244</v>
      </c>
    </row>
    <row r="5" spans="1:6" x14ac:dyDescent="0.25">
      <c r="A5">
        <v>2</v>
      </c>
      <c r="B5" t="s">
        <v>245</v>
      </c>
      <c r="C5" s="2">
        <v>1326.5</v>
      </c>
      <c r="D5" s="2">
        <f>C5-1.14</f>
        <v>1325.36</v>
      </c>
      <c r="E5" t="s">
        <v>219</v>
      </c>
      <c r="F5" t="s">
        <v>244</v>
      </c>
    </row>
    <row r="6" spans="1:6" x14ac:dyDescent="0.25">
      <c r="A6">
        <v>3</v>
      </c>
      <c r="B6" t="s">
        <v>245</v>
      </c>
      <c r="C6" s="2">
        <v>1213.7</v>
      </c>
      <c r="D6" s="2">
        <f>C6-1.03</f>
        <v>1212.67</v>
      </c>
      <c r="E6" t="s">
        <v>219</v>
      </c>
      <c r="F6" t="s">
        <v>244</v>
      </c>
    </row>
    <row r="7" spans="1:6" x14ac:dyDescent="0.25">
      <c r="A7">
        <v>4</v>
      </c>
      <c r="B7" t="s">
        <v>245</v>
      </c>
      <c r="C7" s="2">
        <v>1075</v>
      </c>
      <c r="D7" s="2">
        <v>1075</v>
      </c>
      <c r="E7" t="s">
        <v>219</v>
      </c>
      <c r="F7" t="s">
        <v>244</v>
      </c>
    </row>
    <row r="8" spans="1:6" x14ac:dyDescent="0.25">
      <c r="A8">
        <v>5</v>
      </c>
      <c r="B8" t="s">
        <v>245</v>
      </c>
      <c r="C8" s="2">
        <v>1019.7</v>
      </c>
      <c r="D8" s="2">
        <v>1019.7</v>
      </c>
      <c r="E8" t="s">
        <v>219</v>
      </c>
      <c r="F8" t="s">
        <v>244</v>
      </c>
    </row>
    <row r="9" spans="1:6" x14ac:dyDescent="0.25">
      <c r="A9">
        <v>6</v>
      </c>
      <c r="B9" t="s">
        <v>245</v>
      </c>
      <c r="C9" s="2">
        <v>929.5</v>
      </c>
      <c r="D9" s="2">
        <v>929.5</v>
      </c>
      <c r="E9" t="s">
        <v>219</v>
      </c>
      <c r="F9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2019-03-12T18:37:35Z</dcterms:created>
  <dcterms:modified xsi:type="dcterms:W3CDTF">2024-07-19T19:59:56Z</dcterms:modified>
</cp:coreProperties>
</file>